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270" activeTab="1"/>
  </bookViews>
  <sheets>
    <sheet name="LabovTH" sheetId="1" r:id="rId1"/>
    <sheet name="RankingValues" sheetId="2" r:id="rId2"/>
    <sheet name="GLA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<sst xmlns="http://schemas.openxmlformats.org/spreadsheetml/2006/main" count="55" uniqueCount="51">
  <si>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0-1</t>
  </si>
  <si>
    <t>2-4</t>
  </si>
  <si>
    <t>5-6</t>
  </si>
  <si>
    <t>7-8</t>
  </si>
  <si>
    <t>9</t>
  </si>
  <si>
    <t>A</t>
  </si>
  <si>
    <t>B</t>
  </si>
  <si>
    <t>C</t>
  </si>
  <si>
    <t>D</t>
  </si>
  <si>
    <t>a</t>
  </si>
  <si>
    <t>b</t>
  </si>
  <si>
    <t>c</t>
  </si>
  <si>
    <t>*th</t>
  </si>
  <si>
    <t>constraint</t>
  </si>
  <si>
    <t>ranking value</t>
  </si>
  <si>
    <t>Ident(cont)</t>
  </si>
  <si>
    <t>trial</t>
  </si>
  <si>
    <t>selection point of *th</t>
  </si>
  <si>
    <t>selection point of Ident(cont)</t>
  </si>
  <si>
    <t>ranking chosen</t>
  </si>
  <si>
    <t>winner</t>
  </si>
  <si>
    <t>% [t]:</t>
  </si>
  <si>
    <t>Stochastic OT demo</t>
  </si>
  <si>
    <t>Observe how the % [t] changes</t>
  </si>
  <si>
    <t>Change the ranking values in B9 and B10 to see different scenarios</t>
  </si>
  <si>
    <t>How to use: copy the cells in B14 to E14 into the cells below them, to simulate more trials.</t>
  </si>
  <si>
    <t>rate of [t] among adults</t>
  </si>
  <si>
    <t>starting ranking value of *th</t>
  </si>
  <si>
    <t>starting ranking values of Ident(cont)</t>
  </si>
  <si>
    <t>*th R.V.</t>
  </si>
  <si>
    <t>*th plus noise</t>
  </si>
  <si>
    <t>Ident + noise</t>
  </si>
  <si>
    <t>ranking</t>
  </si>
  <si>
    <t>output</t>
  </si>
  <si>
    <t>adult output</t>
  </si>
  <si>
    <t>match?</t>
  </si>
  <si>
    <t>adjust *th?</t>
  </si>
  <si>
    <t>adjust Ident?</t>
  </si>
  <si>
    <t>plasticity</t>
  </si>
  <si>
    <t>Simulates Gradual Learning Algorithm</t>
  </si>
  <si>
    <t>for language with just one word</t>
  </si>
  <si>
    <t>Assumed violations:</t>
  </si>
  <si>
    <t>/th/</t>
  </si>
  <si>
    <t>[th]</t>
  </si>
  <si>
    <t>[t]</t>
  </si>
  <si>
    <t>Observe how learner's ranking values change, mismatches become less frequent</t>
  </si>
  <si>
    <t>ignore</t>
  </si>
  <si>
    <t>Ident R.V.</t>
  </si>
  <si>
    <t>new *th R.V.</t>
  </si>
  <si>
    <t>new Ident R.V.</t>
  </si>
  <si>
    <t>How to use: copy cells in C15 through N15 into cells below.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</si>
</sst>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.7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quotePrefix="1">
      <alignment/>
    </xf>
    <xf numFmtId="16" fontId="0" fillId="0" borderId="0" xfId="0" applyNumberForma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 quotePrefix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Modeled rates of (th) with a= 95, b= -9, c= 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LabovTH!$A$6</c:f>
              <c:strCache>
                <c:ptCount val="1"/>
                <c:pt idx="0">
                  <c:v>0-1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LabovTH!$C$4:$F$4</c:f>
              <c:strCache/>
            </c:strRef>
          </c:cat>
          <c:val>
            <c:numRef>
              <c:f>LabovTH!$C$6:$F$6</c:f>
              <c:numCache/>
            </c:numRef>
          </c:val>
          <c:smooth val="0"/>
        </c:ser>
        <c:ser>
          <c:idx val="1"/>
          <c:order val="1"/>
          <c:tx>
            <c:strRef>
              <c:f>LabovTH!$A$7</c:f>
              <c:strCache>
                <c:ptCount val="1"/>
                <c:pt idx="0">
                  <c:v>2-4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marker>
              <c:symbol val="square"/>
              <c:size val="8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LabovTH!$C$4:$F$4</c:f>
              <c:strCache/>
            </c:strRef>
          </c:cat>
          <c:val>
            <c:numRef>
              <c:f>LabovTH!$C$7:$F$7</c:f>
              <c:numCache/>
            </c:numRef>
          </c:val>
          <c:smooth val="0"/>
        </c:ser>
        <c:ser>
          <c:idx val="2"/>
          <c:order val="2"/>
          <c:tx>
            <c:strRef>
              <c:f>LabovTH!$A$8</c:f>
              <c:strCache>
                <c:ptCount val="1"/>
                <c:pt idx="0">
                  <c:v>5-6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LabovTH!$C$4:$F$4</c:f>
              <c:strCache/>
            </c:strRef>
          </c:cat>
          <c:val>
            <c:numRef>
              <c:f>LabovTH!$C$8:$F$8</c:f>
              <c:numCache/>
            </c:numRef>
          </c:val>
          <c:smooth val="0"/>
        </c:ser>
        <c:ser>
          <c:idx val="3"/>
          <c:order val="3"/>
          <c:tx>
            <c:strRef>
              <c:f>LabovTH!$A$9</c:f>
              <c:strCache>
                <c:ptCount val="1"/>
                <c:pt idx="0">
                  <c:v>7-8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LabovTH!$C$4:$F$4</c:f>
              <c:strCache/>
            </c:strRef>
          </c:cat>
          <c:val>
            <c:numRef>
              <c:f>LabovTH!$C$9:$F$9</c:f>
              <c:numCache/>
            </c:numRef>
          </c:val>
          <c:smooth val="0"/>
        </c:ser>
        <c:ser>
          <c:idx val="4"/>
          <c:order val="4"/>
          <c:tx>
            <c:strRef>
              <c:f>LabovTH!$A$10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LabovTH!$C$4:$F$4</c:f>
              <c:strCache/>
            </c:strRef>
          </c:cat>
          <c:val>
            <c:numRef>
              <c:f>LabovTH!$C$10:$F$10</c:f>
              <c:numCache/>
            </c:numRef>
          </c:val>
          <c:smooth val="0"/>
        </c:ser>
        <c:marker val="1"/>
        <c:axId val="41024866"/>
        <c:axId val="33679475"/>
      </c:lineChart>
      <c:catAx>
        <c:axId val="41024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Style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79475"/>
        <c:crosses val="autoZero"/>
        <c:auto val="1"/>
        <c:lblOffset val="100"/>
        <c:noMultiLvlLbl val="0"/>
      </c:catAx>
      <c:valAx>
        <c:axId val="33679475"/>
        <c:scaling>
          <c:orientation val="minMax"/>
          <c:max val="9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(th)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1024866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11</xdr:row>
      <xdr:rowOff>123825</xdr:rowOff>
    </xdr:from>
    <xdr:to>
      <xdr:col>7</xdr:col>
      <xdr:colOff>457200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247650" y="1905000"/>
        <a:ext cx="44767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38" sqref="D38"/>
    </sheetView>
  </sheetViews>
  <sheetFormatPr defaultColWidth="9.140625" defaultRowHeight="12.75"/>
  <sheetData>
    <row r="1" spans="1:2" ht="12.75">
      <c r="A1" t="s">
        <v>9</v>
      </c>
      <c r="B1">
        <v>95</v>
      </c>
    </row>
    <row r="2" spans="1:2" ht="12.75">
      <c r="A2" t="s">
        <v>10</v>
      </c>
      <c r="B2">
        <v>-9</v>
      </c>
    </row>
    <row r="3" spans="1:2" ht="12.75">
      <c r="A3" t="s">
        <v>11</v>
      </c>
      <c r="B3">
        <v>-5</v>
      </c>
    </row>
    <row r="4" spans="3:6" ht="12.75">
      <c r="C4" t="s">
        <v>5</v>
      </c>
      <c r="D4" t="s">
        <v>6</v>
      </c>
      <c r="E4" t="s">
        <v>7</v>
      </c>
      <c r="F4" t="s">
        <v>8</v>
      </c>
    </row>
    <row r="5" spans="3:6" ht="12.75">
      <c r="C5">
        <v>0</v>
      </c>
      <c r="D5">
        <v>1</v>
      </c>
      <c r="E5">
        <v>2</v>
      </c>
      <c r="F5">
        <v>3</v>
      </c>
    </row>
    <row r="6" spans="1:6" ht="12.75">
      <c r="A6" s="1" t="s">
        <v>0</v>
      </c>
      <c r="B6">
        <v>0.5</v>
      </c>
      <c r="C6">
        <f>$B$1+$B$2*$B6+$B$3*C$5</f>
        <v>90.5</v>
      </c>
      <c r="D6">
        <f aca="true" t="shared" si="0" ref="D6:F10">$B$1+$B$2*$B6+$B$3*D$5</f>
        <v>85.5</v>
      </c>
      <c r="E6">
        <f t="shared" si="0"/>
        <v>80.5</v>
      </c>
      <c r="F6">
        <f t="shared" si="0"/>
        <v>75.5</v>
      </c>
    </row>
    <row r="7" spans="1:6" ht="12.75">
      <c r="A7" s="2" t="s">
        <v>1</v>
      </c>
      <c r="B7">
        <v>3</v>
      </c>
      <c r="C7">
        <f>$B$1+$B$2*$B7+$B$3*C$5</f>
        <v>68</v>
      </c>
      <c r="D7">
        <f t="shared" si="0"/>
        <v>63</v>
      </c>
      <c r="E7">
        <f t="shared" si="0"/>
        <v>58</v>
      </c>
      <c r="F7">
        <f t="shared" si="0"/>
        <v>53</v>
      </c>
    </row>
    <row r="8" spans="1:6" ht="12.75">
      <c r="A8" s="2" t="s">
        <v>2</v>
      </c>
      <c r="B8">
        <v>5.5</v>
      </c>
      <c r="C8">
        <f>$B$1+$B$2*$B8+$B$3*C$5</f>
        <v>45.5</v>
      </c>
      <c r="D8">
        <f t="shared" si="0"/>
        <v>40.5</v>
      </c>
      <c r="E8">
        <f t="shared" si="0"/>
        <v>35.5</v>
      </c>
      <c r="F8">
        <f t="shared" si="0"/>
        <v>30.5</v>
      </c>
    </row>
    <row r="9" spans="1:6" ht="12.75">
      <c r="A9" s="2" t="s">
        <v>3</v>
      </c>
      <c r="B9">
        <v>7.5</v>
      </c>
      <c r="C9">
        <f>$B$1+$B$2*$B9+$B$3*C$5</f>
        <v>27.5</v>
      </c>
      <c r="D9">
        <f t="shared" si="0"/>
        <v>22.5</v>
      </c>
      <c r="E9">
        <f t="shared" si="0"/>
        <v>17.5</v>
      </c>
      <c r="F9">
        <f t="shared" si="0"/>
        <v>12.5</v>
      </c>
    </row>
    <row r="10" spans="1:6" ht="12.75">
      <c r="A10" s="2" t="s">
        <v>4</v>
      </c>
      <c r="B10">
        <v>9</v>
      </c>
      <c r="C10">
        <f>$B$1+$B$2*$B10+$B$3*C$5</f>
        <v>14</v>
      </c>
      <c r="D10">
        <f t="shared" si="0"/>
        <v>9</v>
      </c>
      <c r="E10">
        <f t="shared" si="0"/>
        <v>4</v>
      </c>
      <c r="F10">
        <f t="shared" si="0"/>
        <v>-1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3"/>
  <sheetViews>
    <sheetView tabSelected="1" workbookViewId="0" topLeftCell="A1">
      <pane ySplit="3570" topLeftCell="BM14" activePane="bottomLeft" state="split"/>
      <selection pane="topLeft" activeCell="H1" sqref="H1:I16384"/>
      <selection pane="bottomLeft" activeCell="C23" sqref="C23"/>
    </sheetView>
  </sheetViews>
  <sheetFormatPr defaultColWidth="9.140625" defaultRowHeight="12.75"/>
  <cols>
    <col min="1" max="1" width="9.7109375" style="0" bestFit="1" customWidth="1"/>
    <col min="2" max="2" width="19.8515625" style="0" customWidth="1"/>
    <col min="3" max="3" width="26.57421875" style="0" customWidth="1"/>
    <col min="4" max="4" width="14.421875" style="0" bestFit="1" customWidth="1"/>
    <col min="6" max="6" width="5.57421875" style="0" bestFit="1" customWidth="1"/>
    <col min="7" max="7" width="9.00390625" style="0" customWidth="1"/>
    <col min="8" max="9" width="5.421875" style="0" customWidth="1"/>
  </cols>
  <sheetData>
    <row r="1" ht="12.75">
      <c r="A1" s="4" t="s">
        <v>22</v>
      </c>
    </row>
    <row r="2" ht="12.75">
      <c r="A2" t="s">
        <v>25</v>
      </c>
    </row>
    <row r="3" ht="12.75">
      <c r="A3" t="s">
        <v>23</v>
      </c>
    </row>
    <row r="4" ht="12.75">
      <c r="A4" t="s">
        <v>24</v>
      </c>
    </row>
    <row r="8" spans="1:2" s="3" customFormat="1" ht="12.75">
      <c r="A8" s="3" t="s">
        <v>13</v>
      </c>
      <c r="B8" s="3" t="s">
        <v>14</v>
      </c>
    </row>
    <row r="9" spans="1:2" ht="12.75">
      <c r="A9" t="s">
        <v>12</v>
      </c>
      <c r="B9">
        <v>101</v>
      </c>
    </row>
    <row r="10" spans="1:2" ht="12.75">
      <c r="A10" t="s">
        <v>15</v>
      </c>
      <c r="B10">
        <v>99</v>
      </c>
    </row>
    <row r="13" spans="1:9" s="4" customFormat="1" ht="12.75">
      <c r="A13" s="4" t="s">
        <v>16</v>
      </c>
      <c r="B13" s="4" t="s">
        <v>17</v>
      </c>
      <c r="C13" s="4" t="s">
        <v>18</v>
      </c>
      <c r="D13" s="4" t="s">
        <v>19</v>
      </c>
      <c r="E13" s="4" t="s">
        <v>20</v>
      </c>
      <c r="F13" s="4" t="s">
        <v>21</v>
      </c>
      <c r="G13" s="8">
        <f>SUM(H:H)/SUM(I:I)</f>
        <v>1</v>
      </c>
      <c r="H13" s="3" t="s">
        <v>46</v>
      </c>
      <c r="I13" s="3" t="s">
        <v>46</v>
      </c>
    </row>
    <row r="14" spans="1:9" ht="12.75">
      <c r="A14">
        <f>1</f>
        <v>1</v>
      </c>
      <c r="B14">
        <f ca="1">NORMSINV(RAND())+$B$9</f>
        <v>100.40925957414926</v>
      </c>
      <c r="C14">
        <f ca="1">NORMSINV(RAND())+$B$10</f>
        <v>98.1453592021404</v>
      </c>
      <c r="D14" t="str">
        <f>IF($B14&gt;$C14,"*th&gt;&gt;Ident(cont)","Ident(cont)&gt;&gt;*th")</f>
        <v>*th&gt;&gt;Ident(cont)</v>
      </c>
      <c r="E14" t="str">
        <f>IF(B14&gt;C14,"[t]","[th]")</f>
        <v>[t]</v>
      </c>
      <c r="H14">
        <f>IF($B14&gt;$C14,1,0)</f>
        <v>1</v>
      </c>
      <c r="I14">
        <f>IF(ISTEXT(E14),1,0)</f>
        <v>1</v>
      </c>
    </row>
    <row r="15" spans="1:9" ht="12.75">
      <c r="A15">
        <f>A14+1</f>
        <v>2</v>
      </c>
      <c r="B15">
        <f ca="1">NORMSINV(RAND())+$B$9</f>
        <v>101.14652403516268</v>
      </c>
      <c r="C15">
        <f ca="1">NORMSINV(RAND())+$B$10</f>
        <v>97.92529050079388</v>
      </c>
      <c r="D15" t="str">
        <f>IF($B15&gt;$C15,"*th&gt;&gt;Ident(cont)","Ident(cont)&gt;&gt;*th")</f>
        <v>*th&gt;&gt;Ident(cont)</v>
      </c>
      <c r="E15" t="str">
        <f>IF(B15&gt;C15,"[t]","[th]")</f>
        <v>[t]</v>
      </c>
      <c r="H15">
        <f aca="true" t="shared" si="0" ref="H15:H78">IF($B15&gt;$C15,1,0)</f>
        <v>1</v>
      </c>
      <c r="I15">
        <f aca="true" t="shared" si="1" ref="I15:I63">IF(ISTEXT(E15),1,0)</f>
        <v>1</v>
      </c>
    </row>
    <row r="16" spans="1:9" ht="12.75">
      <c r="A16">
        <f aca="true" t="shared" si="2" ref="A16:A63">A15+1</f>
        <v>3</v>
      </c>
      <c r="H16">
        <f t="shared" si="0"/>
        <v>0</v>
      </c>
      <c r="I16">
        <f t="shared" si="1"/>
        <v>0</v>
      </c>
    </row>
    <row r="17" spans="1:9" ht="12.75">
      <c r="A17">
        <f t="shared" si="2"/>
        <v>4</v>
      </c>
      <c r="H17">
        <f t="shared" si="0"/>
        <v>0</v>
      </c>
      <c r="I17">
        <f t="shared" si="1"/>
        <v>0</v>
      </c>
    </row>
    <row r="18" spans="1:9" ht="12.75">
      <c r="A18">
        <f t="shared" si="2"/>
        <v>5</v>
      </c>
      <c r="H18">
        <f t="shared" si="0"/>
        <v>0</v>
      </c>
      <c r="I18">
        <f t="shared" si="1"/>
        <v>0</v>
      </c>
    </row>
    <row r="19" spans="1:9" ht="12.75">
      <c r="A19">
        <f t="shared" si="2"/>
        <v>6</v>
      </c>
      <c r="H19">
        <f t="shared" si="0"/>
        <v>0</v>
      </c>
      <c r="I19">
        <f t="shared" si="1"/>
        <v>0</v>
      </c>
    </row>
    <row r="20" spans="1:9" ht="12.75">
      <c r="A20">
        <f t="shared" si="2"/>
        <v>7</v>
      </c>
      <c r="H20">
        <f t="shared" si="0"/>
        <v>0</v>
      </c>
      <c r="I20">
        <f t="shared" si="1"/>
        <v>0</v>
      </c>
    </row>
    <row r="21" spans="1:9" ht="12.75">
      <c r="A21">
        <f t="shared" si="2"/>
        <v>8</v>
      </c>
      <c r="H21">
        <f t="shared" si="0"/>
        <v>0</v>
      </c>
      <c r="I21">
        <f t="shared" si="1"/>
        <v>0</v>
      </c>
    </row>
    <row r="22" spans="1:9" ht="12.75">
      <c r="A22">
        <f t="shared" si="2"/>
        <v>9</v>
      </c>
      <c r="H22">
        <f t="shared" si="0"/>
        <v>0</v>
      </c>
      <c r="I22">
        <f t="shared" si="1"/>
        <v>0</v>
      </c>
    </row>
    <row r="23" spans="1:9" ht="12.75">
      <c r="A23">
        <f t="shared" si="2"/>
        <v>10</v>
      </c>
      <c r="H23">
        <f t="shared" si="0"/>
        <v>0</v>
      </c>
      <c r="I23">
        <f t="shared" si="1"/>
        <v>0</v>
      </c>
    </row>
    <row r="24" spans="1:9" ht="12.75">
      <c r="A24">
        <f t="shared" si="2"/>
        <v>11</v>
      </c>
      <c r="H24">
        <f t="shared" si="0"/>
        <v>0</v>
      </c>
      <c r="I24">
        <f t="shared" si="1"/>
        <v>0</v>
      </c>
    </row>
    <row r="25" spans="1:9" ht="12.75">
      <c r="A25">
        <f t="shared" si="2"/>
        <v>12</v>
      </c>
      <c r="H25">
        <f t="shared" si="0"/>
        <v>0</v>
      </c>
      <c r="I25">
        <f t="shared" si="1"/>
        <v>0</v>
      </c>
    </row>
    <row r="26" spans="1:9" ht="12.75">
      <c r="A26">
        <f t="shared" si="2"/>
        <v>13</v>
      </c>
      <c r="H26">
        <f t="shared" si="0"/>
        <v>0</v>
      </c>
      <c r="I26">
        <f t="shared" si="1"/>
        <v>0</v>
      </c>
    </row>
    <row r="27" spans="1:9" ht="12.75">
      <c r="A27">
        <f t="shared" si="2"/>
        <v>14</v>
      </c>
      <c r="H27">
        <f t="shared" si="0"/>
        <v>0</v>
      </c>
      <c r="I27">
        <f t="shared" si="1"/>
        <v>0</v>
      </c>
    </row>
    <row r="28" spans="1:9" ht="12.75">
      <c r="A28">
        <f t="shared" si="2"/>
        <v>15</v>
      </c>
      <c r="H28">
        <f t="shared" si="0"/>
        <v>0</v>
      </c>
      <c r="I28">
        <f t="shared" si="1"/>
        <v>0</v>
      </c>
    </row>
    <row r="29" spans="1:9" ht="12.75">
      <c r="A29">
        <f t="shared" si="2"/>
        <v>16</v>
      </c>
      <c r="H29">
        <f t="shared" si="0"/>
        <v>0</v>
      </c>
      <c r="I29">
        <f t="shared" si="1"/>
        <v>0</v>
      </c>
    </row>
    <row r="30" spans="1:9" ht="12.75">
      <c r="A30">
        <f t="shared" si="2"/>
        <v>17</v>
      </c>
      <c r="H30">
        <f t="shared" si="0"/>
        <v>0</v>
      </c>
      <c r="I30">
        <f t="shared" si="1"/>
        <v>0</v>
      </c>
    </row>
    <row r="31" spans="1:9" ht="12.75">
      <c r="A31">
        <f t="shared" si="2"/>
        <v>18</v>
      </c>
      <c r="H31">
        <f t="shared" si="0"/>
        <v>0</v>
      </c>
      <c r="I31">
        <f t="shared" si="1"/>
        <v>0</v>
      </c>
    </row>
    <row r="32" spans="1:9" ht="12.75">
      <c r="A32">
        <f t="shared" si="2"/>
        <v>19</v>
      </c>
      <c r="H32">
        <f t="shared" si="0"/>
        <v>0</v>
      </c>
      <c r="I32">
        <f t="shared" si="1"/>
        <v>0</v>
      </c>
    </row>
    <row r="33" spans="1:9" ht="12.75">
      <c r="A33">
        <f t="shared" si="2"/>
        <v>20</v>
      </c>
      <c r="H33">
        <f t="shared" si="0"/>
        <v>0</v>
      </c>
      <c r="I33">
        <f t="shared" si="1"/>
        <v>0</v>
      </c>
    </row>
    <row r="34" spans="1:9" ht="12.75">
      <c r="A34">
        <f t="shared" si="2"/>
        <v>21</v>
      </c>
      <c r="H34">
        <f t="shared" si="0"/>
        <v>0</v>
      </c>
      <c r="I34">
        <f t="shared" si="1"/>
        <v>0</v>
      </c>
    </row>
    <row r="35" spans="1:9" ht="12.75">
      <c r="A35">
        <f t="shared" si="2"/>
        <v>22</v>
      </c>
      <c r="H35">
        <f t="shared" si="0"/>
        <v>0</v>
      </c>
      <c r="I35">
        <f t="shared" si="1"/>
        <v>0</v>
      </c>
    </row>
    <row r="36" spans="1:9" ht="12.75">
      <c r="A36">
        <f t="shared" si="2"/>
        <v>23</v>
      </c>
      <c r="H36">
        <f t="shared" si="0"/>
        <v>0</v>
      </c>
      <c r="I36">
        <f t="shared" si="1"/>
        <v>0</v>
      </c>
    </row>
    <row r="37" spans="1:9" ht="12.75">
      <c r="A37">
        <f t="shared" si="2"/>
        <v>24</v>
      </c>
      <c r="H37">
        <f t="shared" si="0"/>
        <v>0</v>
      </c>
      <c r="I37">
        <f t="shared" si="1"/>
        <v>0</v>
      </c>
    </row>
    <row r="38" spans="1:9" ht="12.75">
      <c r="A38">
        <f t="shared" si="2"/>
        <v>25</v>
      </c>
      <c r="H38">
        <f t="shared" si="0"/>
        <v>0</v>
      </c>
      <c r="I38">
        <f t="shared" si="1"/>
        <v>0</v>
      </c>
    </row>
    <row r="39" spans="1:9" ht="12.75">
      <c r="A39">
        <f t="shared" si="2"/>
        <v>26</v>
      </c>
      <c r="H39">
        <f t="shared" si="0"/>
        <v>0</v>
      </c>
      <c r="I39">
        <f t="shared" si="1"/>
        <v>0</v>
      </c>
    </row>
    <row r="40" spans="1:9" ht="12.75">
      <c r="A40">
        <f t="shared" si="2"/>
        <v>27</v>
      </c>
      <c r="H40">
        <f t="shared" si="0"/>
        <v>0</v>
      </c>
      <c r="I40">
        <f t="shared" si="1"/>
        <v>0</v>
      </c>
    </row>
    <row r="41" spans="1:9" ht="12.75">
      <c r="A41">
        <f t="shared" si="2"/>
        <v>28</v>
      </c>
      <c r="H41">
        <f t="shared" si="0"/>
        <v>0</v>
      </c>
      <c r="I41">
        <f t="shared" si="1"/>
        <v>0</v>
      </c>
    </row>
    <row r="42" spans="1:9" ht="12.75">
      <c r="A42">
        <f t="shared" si="2"/>
        <v>29</v>
      </c>
      <c r="H42">
        <f t="shared" si="0"/>
        <v>0</v>
      </c>
      <c r="I42">
        <f t="shared" si="1"/>
        <v>0</v>
      </c>
    </row>
    <row r="43" spans="1:9" ht="12.75">
      <c r="A43">
        <f t="shared" si="2"/>
        <v>30</v>
      </c>
      <c r="H43">
        <f t="shared" si="0"/>
        <v>0</v>
      </c>
      <c r="I43">
        <f t="shared" si="1"/>
        <v>0</v>
      </c>
    </row>
    <row r="44" spans="1:9" ht="12.75">
      <c r="A44">
        <f t="shared" si="2"/>
        <v>31</v>
      </c>
      <c r="H44">
        <f t="shared" si="0"/>
        <v>0</v>
      </c>
      <c r="I44">
        <f t="shared" si="1"/>
        <v>0</v>
      </c>
    </row>
    <row r="45" spans="1:9" ht="12.75">
      <c r="A45">
        <f t="shared" si="2"/>
        <v>32</v>
      </c>
      <c r="H45">
        <f t="shared" si="0"/>
        <v>0</v>
      </c>
      <c r="I45">
        <f t="shared" si="1"/>
        <v>0</v>
      </c>
    </row>
    <row r="46" spans="1:9" ht="12.75">
      <c r="A46">
        <f t="shared" si="2"/>
        <v>33</v>
      </c>
      <c r="H46">
        <f t="shared" si="0"/>
        <v>0</v>
      </c>
      <c r="I46">
        <f t="shared" si="1"/>
        <v>0</v>
      </c>
    </row>
    <row r="47" spans="1:9" ht="12.75">
      <c r="A47">
        <f t="shared" si="2"/>
        <v>34</v>
      </c>
      <c r="H47">
        <f t="shared" si="0"/>
        <v>0</v>
      </c>
      <c r="I47">
        <f t="shared" si="1"/>
        <v>0</v>
      </c>
    </row>
    <row r="48" spans="1:9" ht="12.75">
      <c r="A48">
        <f t="shared" si="2"/>
        <v>35</v>
      </c>
      <c r="H48">
        <f t="shared" si="0"/>
        <v>0</v>
      </c>
      <c r="I48">
        <f t="shared" si="1"/>
        <v>0</v>
      </c>
    </row>
    <row r="49" spans="1:9" ht="12.75">
      <c r="A49">
        <f t="shared" si="2"/>
        <v>36</v>
      </c>
      <c r="H49">
        <f t="shared" si="0"/>
        <v>0</v>
      </c>
      <c r="I49">
        <f t="shared" si="1"/>
        <v>0</v>
      </c>
    </row>
    <row r="50" spans="1:9" ht="12.75">
      <c r="A50">
        <f t="shared" si="2"/>
        <v>37</v>
      </c>
      <c r="H50">
        <f t="shared" si="0"/>
        <v>0</v>
      </c>
      <c r="I50">
        <f t="shared" si="1"/>
        <v>0</v>
      </c>
    </row>
    <row r="51" spans="1:9" ht="12.75">
      <c r="A51">
        <f t="shared" si="2"/>
        <v>38</v>
      </c>
      <c r="H51">
        <f t="shared" si="0"/>
        <v>0</v>
      </c>
      <c r="I51">
        <f t="shared" si="1"/>
        <v>0</v>
      </c>
    </row>
    <row r="52" spans="1:9" ht="12.75">
      <c r="A52">
        <f t="shared" si="2"/>
        <v>39</v>
      </c>
      <c r="H52">
        <f t="shared" si="0"/>
        <v>0</v>
      </c>
      <c r="I52">
        <f t="shared" si="1"/>
        <v>0</v>
      </c>
    </row>
    <row r="53" spans="1:9" ht="12.75">
      <c r="A53">
        <f t="shared" si="2"/>
        <v>40</v>
      </c>
      <c r="H53">
        <f t="shared" si="0"/>
        <v>0</v>
      </c>
      <c r="I53">
        <f t="shared" si="1"/>
        <v>0</v>
      </c>
    </row>
    <row r="54" spans="1:9" ht="12.75">
      <c r="A54">
        <f t="shared" si="2"/>
        <v>41</v>
      </c>
      <c r="H54">
        <f t="shared" si="0"/>
        <v>0</v>
      </c>
      <c r="I54">
        <f t="shared" si="1"/>
        <v>0</v>
      </c>
    </row>
    <row r="55" spans="1:9" ht="12.75">
      <c r="A55">
        <f t="shared" si="2"/>
        <v>42</v>
      </c>
      <c r="H55">
        <f t="shared" si="0"/>
        <v>0</v>
      </c>
      <c r="I55">
        <f t="shared" si="1"/>
        <v>0</v>
      </c>
    </row>
    <row r="56" spans="1:9" ht="12.75">
      <c r="A56">
        <f t="shared" si="2"/>
        <v>43</v>
      </c>
      <c r="H56">
        <f t="shared" si="0"/>
        <v>0</v>
      </c>
      <c r="I56">
        <f t="shared" si="1"/>
        <v>0</v>
      </c>
    </row>
    <row r="57" spans="1:9" ht="12.75">
      <c r="A57">
        <f t="shared" si="2"/>
        <v>44</v>
      </c>
      <c r="H57">
        <f t="shared" si="0"/>
        <v>0</v>
      </c>
      <c r="I57">
        <f t="shared" si="1"/>
        <v>0</v>
      </c>
    </row>
    <row r="58" spans="1:9" ht="12.75">
      <c r="A58">
        <f t="shared" si="2"/>
        <v>45</v>
      </c>
      <c r="H58">
        <f t="shared" si="0"/>
        <v>0</v>
      </c>
      <c r="I58">
        <f t="shared" si="1"/>
        <v>0</v>
      </c>
    </row>
    <row r="59" spans="1:9" ht="12.75">
      <c r="A59">
        <f t="shared" si="2"/>
        <v>46</v>
      </c>
      <c r="H59">
        <f t="shared" si="0"/>
        <v>0</v>
      </c>
      <c r="I59">
        <f t="shared" si="1"/>
        <v>0</v>
      </c>
    </row>
    <row r="60" spans="1:9" ht="12.75">
      <c r="A60">
        <f t="shared" si="2"/>
        <v>47</v>
      </c>
      <c r="H60">
        <f t="shared" si="0"/>
        <v>0</v>
      </c>
      <c r="I60">
        <f t="shared" si="1"/>
        <v>0</v>
      </c>
    </row>
    <row r="61" spans="1:9" ht="12.75">
      <c r="A61">
        <f t="shared" si="2"/>
        <v>48</v>
      </c>
      <c r="H61">
        <f t="shared" si="0"/>
        <v>0</v>
      </c>
      <c r="I61">
        <f t="shared" si="1"/>
        <v>0</v>
      </c>
    </row>
    <row r="62" spans="1:9" ht="12.75">
      <c r="A62">
        <f t="shared" si="2"/>
        <v>49</v>
      </c>
      <c r="H62">
        <f t="shared" si="0"/>
        <v>0</v>
      </c>
      <c r="I62">
        <f t="shared" si="1"/>
        <v>0</v>
      </c>
    </row>
    <row r="63" spans="1:9" ht="12.75">
      <c r="A63">
        <f t="shared" si="2"/>
        <v>50</v>
      </c>
      <c r="H63">
        <f t="shared" si="0"/>
        <v>0</v>
      </c>
      <c r="I63">
        <f t="shared" si="1"/>
        <v>0</v>
      </c>
    </row>
    <row r="64" spans="8:9" ht="12.75">
      <c r="H64">
        <f t="shared" si="0"/>
        <v>0</v>
      </c>
      <c r="I64">
        <f aca="true" t="shared" si="3" ref="I64:I127">IF(ISTEXT(E64),1,0)</f>
        <v>0</v>
      </c>
    </row>
    <row r="65" spans="8:9" ht="12.75">
      <c r="H65">
        <f t="shared" si="0"/>
        <v>0</v>
      </c>
      <c r="I65">
        <f t="shared" si="3"/>
        <v>0</v>
      </c>
    </row>
    <row r="66" spans="8:9" ht="12.75">
      <c r="H66">
        <f t="shared" si="0"/>
        <v>0</v>
      </c>
      <c r="I66">
        <f t="shared" si="3"/>
        <v>0</v>
      </c>
    </row>
    <row r="67" spans="8:9" ht="12.75">
      <c r="H67">
        <f t="shared" si="0"/>
        <v>0</v>
      </c>
      <c r="I67">
        <f t="shared" si="3"/>
        <v>0</v>
      </c>
    </row>
    <row r="68" spans="8:9" ht="12.75">
      <c r="H68">
        <f t="shared" si="0"/>
        <v>0</v>
      </c>
      <c r="I68">
        <f t="shared" si="3"/>
        <v>0</v>
      </c>
    </row>
    <row r="69" spans="8:9" ht="12.75">
      <c r="H69">
        <f t="shared" si="0"/>
        <v>0</v>
      </c>
      <c r="I69">
        <f t="shared" si="3"/>
        <v>0</v>
      </c>
    </row>
    <row r="70" spans="8:9" ht="12.75">
      <c r="H70">
        <f t="shared" si="0"/>
        <v>0</v>
      </c>
      <c r="I70">
        <f t="shared" si="3"/>
        <v>0</v>
      </c>
    </row>
    <row r="71" spans="8:9" ht="12.75">
      <c r="H71">
        <f t="shared" si="0"/>
        <v>0</v>
      </c>
      <c r="I71">
        <f t="shared" si="3"/>
        <v>0</v>
      </c>
    </row>
    <row r="72" spans="8:9" ht="12.75">
      <c r="H72">
        <f t="shared" si="0"/>
        <v>0</v>
      </c>
      <c r="I72">
        <f t="shared" si="3"/>
        <v>0</v>
      </c>
    </row>
    <row r="73" spans="8:9" ht="12.75">
      <c r="H73">
        <f t="shared" si="0"/>
        <v>0</v>
      </c>
      <c r="I73">
        <f t="shared" si="3"/>
        <v>0</v>
      </c>
    </row>
    <row r="74" spans="8:9" ht="12.75">
      <c r="H74">
        <f t="shared" si="0"/>
        <v>0</v>
      </c>
      <c r="I74">
        <f t="shared" si="3"/>
        <v>0</v>
      </c>
    </row>
    <row r="75" spans="8:9" ht="12.75">
      <c r="H75">
        <f t="shared" si="0"/>
        <v>0</v>
      </c>
      <c r="I75">
        <f t="shared" si="3"/>
        <v>0</v>
      </c>
    </row>
    <row r="76" spans="8:9" ht="12.75">
      <c r="H76">
        <f t="shared" si="0"/>
        <v>0</v>
      </c>
      <c r="I76">
        <f t="shared" si="3"/>
        <v>0</v>
      </c>
    </row>
    <row r="77" spans="8:9" ht="12.75">
      <c r="H77">
        <f t="shared" si="0"/>
        <v>0</v>
      </c>
      <c r="I77">
        <f t="shared" si="3"/>
        <v>0</v>
      </c>
    </row>
    <row r="78" spans="8:9" ht="12.75">
      <c r="H78">
        <f t="shared" si="0"/>
        <v>0</v>
      </c>
      <c r="I78">
        <f t="shared" si="3"/>
        <v>0</v>
      </c>
    </row>
    <row r="79" spans="8:9" ht="12.75">
      <c r="H79">
        <f aca="true" t="shared" si="4" ref="H79:H133">IF($B79&gt;$C79,1,0)</f>
        <v>0</v>
      </c>
      <c r="I79">
        <f t="shared" si="3"/>
        <v>0</v>
      </c>
    </row>
    <row r="80" spans="8:9" ht="12.75">
      <c r="H80">
        <f t="shared" si="4"/>
        <v>0</v>
      </c>
      <c r="I80">
        <f t="shared" si="3"/>
        <v>0</v>
      </c>
    </row>
    <row r="81" spans="8:9" ht="12.75">
      <c r="H81">
        <f t="shared" si="4"/>
        <v>0</v>
      </c>
      <c r="I81">
        <f t="shared" si="3"/>
        <v>0</v>
      </c>
    </row>
    <row r="82" spans="8:9" ht="12.75">
      <c r="H82">
        <f t="shared" si="4"/>
        <v>0</v>
      </c>
      <c r="I82">
        <f t="shared" si="3"/>
        <v>0</v>
      </c>
    </row>
    <row r="83" spans="8:9" ht="12.75">
      <c r="H83">
        <f t="shared" si="4"/>
        <v>0</v>
      </c>
      <c r="I83">
        <f t="shared" si="3"/>
        <v>0</v>
      </c>
    </row>
    <row r="84" spans="8:9" ht="12.75">
      <c r="H84">
        <f t="shared" si="4"/>
        <v>0</v>
      </c>
      <c r="I84">
        <f t="shared" si="3"/>
        <v>0</v>
      </c>
    </row>
    <row r="85" spans="8:9" ht="12.75">
      <c r="H85">
        <f t="shared" si="4"/>
        <v>0</v>
      </c>
      <c r="I85">
        <f t="shared" si="3"/>
        <v>0</v>
      </c>
    </row>
    <row r="86" spans="8:9" ht="12.75">
      <c r="H86">
        <f t="shared" si="4"/>
        <v>0</v>
      </c>
      <c r="I86">
        <f t="shared" si="3"/>
        <v>0</v>
      </c>
    </row>
    <row r="87" spans="8:9" ht="12.75">
      <c r="H87">
        <f t="shared" si="4"/>
        <v>0</v>
      </c>
      <c r="I87">
        <f t="shared" si="3"/>
        <v>0</v>
      </c>
    </row>
    <row r="88" spans="8:9" ht="12.75">
      <c r="H88">
        <f t="shared" si="4"/>
        <v>0</v>
      </c>
      <c r="I88">
        <f t="shared" si="3"/>
        <v>0</v>
      </c>
    </row>
    <row r="89" spans="8:9" ht="12.75">
      <c r="H89">
        <f t="shared" si="4"/>
        <v>0</v>
      </c>
      <c r="I89">
        <f t="shared" si="3"/>
        <v>0</v>
      </c>
    </row>
    <row r="90" spans="8:9" ht="12.75">
      <c r="H90">
        <f t="shared" si="4"/>
        <v>0</v>
      </c>
      <c r="I90">
        <f t="shared" si="3"/>
        <v>0</v>
      </c>
    </row>
    <row r="91" spans="8:9" ht="12.75">
      <c r="H91">
        <f t="shared" si="4"/>
        <v>0</v>
      </c>
      <c r="I91">
        <f t="shared" si="3"/>
        <v>0</v>
      </c>
    </row>
    <row r="92" spans="8:9" ht="12.75">
      <c r="H92">
        <f t="shared" si="4"/>
        <v>0</v>
      </c>
      <c r="I92">
        <f t="shared" si="3"/>
        <v>0</v>
      </c>
    </row>
    <row r="93" spans="8:9" ht="12.75">
      <c r="H93">
        <f t="shared" si="4"/>
        <v>0</v>
      </c>
      <c r="I93">
        <f t="shared" si="3"/>
        <v>0</v>
      </c>
    </row>
    <row r="94" spans="8:9" ht="12.75">
      <c r="H94">
        <f t="shared" si="4"/>
        <v>0</v>
      </c>
      <c r="I94">
        <f t="shared" si="3"/>
        <v>0</v>
      </c>
    </row>
    <row r="95" spans="8:9" ht="12.75">
      <c r="H95">
        <f t="shared" si="4"/>
        <v>0</v>
      </c>
      <c r="I95">
        <f t="shared" si="3"/>
        <v>0</v>
      </c>
    </row>
    <row r="96" spans="8:9" ht="12.75">
      <c r="H96">
        <f t="shared" si="4"/>
        <v>0</v>
      </c>
      <c r="I96">
        <f t="shared" si="3"/>
        <v>0</v>
      </c>
    </row>
    <row r="97" spans="8:9" ht="12.75">
      <c r="H97">
        <f t="shared" si="4"/>
        <v>0</v>
      </c>
      <c r="I97">
        <f t="shared" si="3"/>
        <v>0</v>
      </c>
    </row>
    <row r="98" spans="8:9" ht="12.75">
      <c r="H98">
        <f t="shared" si="4"/>
        <v>0</v>
      </c>
      <c r="I98">
        <f t="shared" si="3"/>
        <v>0</v>
      </c>
    </row>
    <row r="99" spans="8:9" ht="12.75">
      <c r="H99">
        <f t="shared" si="4"/>
        <v>0</v>
      </c>
      <c r="I99">
        <f t="shared" si="3"/>
        <v>0</v>
      </c>
    </row>
    <row r="100" spans="8:9" ht="12.75">
      <c r="H100">
        <f t="shared" si="4"/>
        <v>0</v>
      </c>
      <c r="I100">
        <f t="shared" si="3"/>
        <v>0</v>
      </c>
    </row>
    <row r="101" spans="8:9" ht="12.75">
      <c r="H101">
        <f t="shared" si="4"/>
        <v>0</v>
      </c>
      <c r="I101">
        <f t="shared" si="3"/>
        <v>0</v>
      </c>
    </row>
    <row r="102" spans="8:9" ht="12.75">
      <c r="H102">
        <f t="shared" si="4"/>
        <v>0</v>
      </c>
      <c r="I102">
        <f t="shared" si="3"/>
        <v>0</v>
      </c>
    </row>
    <row r="103" spans="8:9" ht="12.75">
      <c r="H103">
        <f t="shared" si="4"/>
        <v>0</v>
      </c>
      <c r="I103">
        <f t="shared" si="3"/>
        <v>0</v>
      </c>
    </row>
    <row r="104" spans="8:9" ht="12.75">
      <c r="H104">
        <f t="shared" si="4"/>
        <v>0</v>
      </c>
      <c r="I104">
        <f t="shared" si="3"/>
        <v>0</v>
      </c>
    </row>
    <row r="105" spans="8:9" ht="12.75">
      <c r="H105">
        <f t="shared" si="4"/>
        <v>0</v>
      </c>
      <c r="I105">
        <f t="shared" si="3"/>
        <v>0</v>
      </c>
    </row>
    <row r="106" spans="8:9" ht="12.75">
      <c r="H106">
        <f t="shared" si="4"/>
        <v>0</v>
      </c>
      <c r="I106">
        <f t="shared" si="3"/>
        <v>0</v>
      </c>
    </row>
    <row r="107" spans="8:9" ht="12.75">
      <c r="H107">
        <f t="shared" si="4"/>
        <v>0</v>
      </c>
      <c r="I107">
        <f t="shared" si="3"/>
        <v>0</v>
      </c>
    </row>
    <row r="108" spans="8:9" ht="12.75">
      <c r="H108">
        <f t="shared" si="4"/>
        <v>0</v>
      </c>
      <c r="I108">
        <f t="shared" si="3"/>
        <v>0</v>
      </c>
    </row>
    <row r="109" spans="8:9" ht="12.75">
      <c r="H109">
        <f t="shared" si="4"/>
        <v>0</v>
      </c>
      <c r="I109">
        <f t="shared" si="3"/>
        <v>0</v>
      </c>
    </row>
    <row r="110" spans="8:9" ht="12.75">
      <c r="H110">
        <f t="shared" si="4"/>
        <v>0</v>
      </c>
      <c r="I110">
        <f t="shared" si="3"/>
        <v>0</v>
      </c>
    </row>
    <row r="111" spans="8:9" ht="12.75">
      <c r="H111">
        <f t="shared" si="4"/>
        <v>0</v>
      </c>
      <c r="I111">
        <f t="shared" si="3"/>
        <v>0</v>
      </c>
    </row>
    <row r="112" spans="8:9" ht="12.75">
      <c r="H112">
        <f t="shared" si="4"/>
        <v>0</v>
      </c>
      <c r="I112">
        <f t="shared" si="3"/>
        <v>0</v>
      </c>
    </row>
    <row r="113" spans="8:9" ht="12.75">
      <c r="H113">
        <f t="shared" si="4"/>
        <v>0</v>
      </c>
      <c r="I113">
        <f t="shared" si="3"/>
        <v>0</v>
      </c>
    </row>
    <row r="114" spans="8:9" ht="12.75">
      <c r="H114">
        <f t="shared" si="4"/>
        <v>0</v>
      </c>
      <c r="I114">
        <f t="shared" si="3"/>
        <v>0</v>
      </c>
    </row>
    <row r="115" spans="8:9" ht="12.75">
      <c r="H115">
        <f t="shared" si="4"/>
        <v>0</v>
      </c>
      <c r="I115">
        <f t="shared" si="3"/>
        <v>0</v>
      </c>
    </row>
    <row r="116" spans="8:9" ht="12.75">
      <c r="H116">
        <f t="shared" si="4"/>
        <v>0</v>
      </c>
      <c r="I116">
        <f t="shared" si="3"/>
        <v>0</v>
      </c>
    </row>
    <row r="117" spans="8:9" ht="12.75">
      <c r="H117">
        <f t="shared" si="4"/>
        <v>0</v>
      </c>
      <c r="I117">
        <f t="shared" si="3"/>
        <v>0</v>
      </c>
    </row>
    <row r="118" spans="8:9" ht="12.75">
      <c r="H118">
        <f t="shared" si="4"/>
        <v>0</v>
      </c>
      <c r="I118">
        <f t="shared" si="3"/>
        <v>0</v>
      </c>
    </row>
    <row r="119" spans="8:9" ht="12.75">
      <c r="H119">
        <f t="shared" si="4"/>
        <v>0</v>
      </c>
      <c r="I119">
        <f t="shared" si="3"/>
        <v>0</v>
      </c>
    </row>
    <row r="120" spans="8:9" ht="12.75">
      <c r="H120">
        <f t="shared" si="4"/>
        <v>0</v>
      </c>
      <c r="I120">
        <f t="shared" si="3"/>
        <v>0</v>
      </c>
    </row>
    <row r="121" spans="8:9" ht="12.75">
      <c r="H121">
        <f t="shared" si="4"/>
        <v>0</v>
      </c>
      <c r="I121">
        <f t="shared" si="3"/>
        <v>0</v>
      </c>
    </row>
    <row r="122" spans="8:9" ht="12.75">
      <c r="H122">
        <f t="shared" si="4"/>
        <v>0</v>
      </c>
      <c r="I122">
        <f t="shared" si="3"/>
        <v>0</v>
      </c>
    </row>
    <row r="123" spans="8:9" ht="12.75">
      <c r="H123">
        <f t="shared" si="4"/>
        <v>0</v>
      </c>
      <c r="I123">
        <f t="shared" si="3"/>
        <v>0</v>
      </c>
    </row>
    <row r="124" spans="8:9" ht="12.75">
      <c r="H124">
        <f t="shared" si="4"/>
        <v>0</v>
      </c>
      <c r="I124">
        <f t="shared" si="3"/>
        <v>0</v>
      </c>
    </row>
    <row r="125" spans="8:9" ht="12.75">
      <c r="H125">
        <f t="shared" si="4"/>
        <v>0</v>
      </c>
      <c r="I125">
        <f t="shared" si="3"/>
        <v>0</v>
      </c>
    </row>
    <row r="126" spans="8:9" ht="12.75">
      <c r="H126">
        <f t="shared" si="4"/>
        <v>0</v>
      </c>
      <c r="I126">
        <f t="shared" si="3"/>
        <v>0</v>
      </c>
    </row>
    <row r="127" spans="8:9" ht="12.75">
      <c r="H127">
        <f t="shared" si="4"/>
        <v>0</v>
      </c>
      <c r="I127">
        <f t="shared" si="3"/>
        <v>0</v>
      </c>
    </row>
    <row r="128" spans="8:9" ht="12.75">
      <c r="H128">
        <f t="shared" si="4"/>
        <v>0</v>
      </c>
      <c r="I128">
        <f aca="true" t="shared" si="5" ref="I128:I133">IF(ISTEXT(E128),1,0)</f>
        <v>0</v>
      </c>
    </row>
    <row r="129" spans="8:9" ht="12.75">
      <c r="H129">
        <f t="shared" si="4"/>
        <v>0</v>
      </c>
      <c r="I129">
        <f t="shared" si="5"/>
        <v>0</v>
      </c>
    </row>
    <row r="130" spans="8:9" ht="12.75">
      <c r="H130">
        <f t="shared" si="4"/>
        <v>0</v>
      </c>
      <c r="I130">
        <f t="shared" si="5"/>
        <v>0</v>
      </c>
    </row>
    <row r="131" spans="8:9" ht="12.75">
      <c r="H131">
        <f t="shared" si="4"/>
        <v>0</v>
      </c>
      <c r="I131">
        <f t="shared" si="5"/>
        <v>0</v>
      </c>
    </row>
    <row r="132" spans="8:9" ht="12.75">
      <c r="H132">
        <f t="shared" si="4"/>
        <v>0</v>
      </c>
      <c r="I132">
        <f t="shared" si="5"/>
        <v>0</v>
      </c>
    </row>
    <row r="133" spans="8:9" ht="12.75">
      <c r="H133">
        <f t="shared" si="4"/>
        <v>0</v>
      </c>
      <c r="I133">
        <f t="shared" si="5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9"/>
  <sheetViews>
    <sheetView workbookViewId="0" topLeftCell="A1">
      <selection activeCell="M8" sqref="M8"/>
    </sheetView>
  </sheetViews>
  <sheetFormatPr defaultColWidth="9.140625" defaultRowHeight="12.75"/>
  <cols>
    <col min="1" max="1" width="31.421875" style="0" bestFit="1" customWidth="1"/>
    <col min="2" max="2" width="8.7109375" style="0" customWidth="1"/>
    <col min="3" max="3" width="7.57421875" style="0" bestFit="1" customWidth="1"/>
    <col min="4" max="4" width="9.8515625" style="0" bestFit="1" customWidth="1"/>
    <col min="5" max="5" width="13.28125" style="0" bestFit="1" customWidth="1"/>
    <col min="6" max="6" width="12.7109375" style="0" bestFit="1" customWidth="1"/>
    <col min="7" max="7" width="9.57421875" style="0" bestFit="1" customWidth="1"/>
    <col min="8" max="8" width="6.7109375" style="0" bestFit="1" customWidth="1"/>
    <col min="9" max="9" width="11.8515625" style="0" bestFit="1" customWidth="1"/>
    <col min="10" max="10" width="7.7109375" style="0" bestFit="1" customWidth="1"/>
    <col min="11" max="11" width="10.57421875" style="0" bestFit="1" customWidth="1"/>
    <col min="12" max="12" width="12.7109375" style="0" bestFit="1" customWidth="1"/>
    <col min="13" max="13" width="12.140625" style="0" bestFit="1" customWidth="1"/>
    <col min="14" max="14" width="14.421875" style="0" bestFit="1" customWidth="1"/>
  </cols>
  <sheetData>
    <row r="1" ht="12.75">
      <c r="A1" s="4" t="s">
        <v>39</v>
      </c>
    </row>
    <row r="2" ht="12.75">
      <c r="A2" t="s">
        <v>40</v>
      </c>
    </row>
    <row r="3" spans="1:4" ht="12.75">
      <c r="A3" t="s">
        <v>41</v>
      </c>
      <c r="B3" s="5" t="s">
        <v>42</v>
      </c>
      <c r="C3" s="6" t="s">
        <v>12</v>
      </c>
      <c r="D3" s="6" t="s">
        <v>15</v>
      </c>
    </row>
    <row r="4" spans="2:4" ht="12.75">
      <c r="B4" s="6" t="s">
        <v>43</v>
      </c>
      <c r="C4" s="6">
        <v>1</v>
      </c>
      <c r="D4" s="6">
        <v>0</v>
      </c>
    </row>
    <row r="5" spans="1:4" ht="12.75">
      <c r="A5" s="3"/>
      <c r="B5" s="7" t="s">
        <v>44</v>
      </c>
      <c r="C5" s="6">
        <v>0</v>
      </c>
      <c r="D5" s="6">
        <v>1</v>
      </c>
    </row>
    <row r="6" ht="12.75">
      <c r="A6" t="s">
        <v>50</v>
      </c>
    </row>
    <row r="7" ht="12.75">
      <c r="A7" t="s">
        <v>45</v>
      </c>
    </row>
    <row r="9" spans="1:2" ht="12.75">
      <c r="A9" t="s">
        <v>26</v>
      </c>
      <c r="B9">
        <v>0.9</v>
      </c>
    </row>
    <row r="10" spans="1:2" ht="12.75">
      <c r="A10" t="s">
        <v>27</v>
      </c>
      <c r="B10">
        <v>100</v>
      </c>
    </row>
    <row r="11" spans="1:2" ht="12.75">
      <c r="A11" t="s">
        <v>28</v>
      </c>
      <c r="B11">
        <v>100</v>
      </c>
    </row>
    <row r="13" spans="1:14" s="4" customFormat="1" ht="12.75">
      <c r="A13" s="4" t="s">
        <v>16</v>
      </c>
      <c r="B13" s="4" t="s">
        <v>38</v>
      </c>
      <c r="C13" s="4" t="s">
        <v>29</v>
      </c>
      <c r="D13" s="4" t="s">
        <v>47</v>
      </c>
      <c r="E13" s="4" t="s">
        <v>30</v>
      </c>
      <c r="F13" s="4" t="s">
        <v>31</v>
      </c>
      <c r="G13" s="4" t="s">
        <v>32</v>
      </c>
      <c r="H13" s="4" t="s">
        <v>33</v>
      </c>
      <c r="I13" s="4" t="s">
        <v>34</v>
      </c>
      <c r="J13" s="4" t="s">
        <v>35</v>
      </c>
      <c r="K13" s="4" t="s">
        <v>36</v>
      </c>
      <c r="L13" s="4" t="s">
        <v>37</v>
      </c>
      <c r="M13" s="4" t="s">
        <v>48</v>
      </c>
      <c r="N13" s="4" t="s">
        <v>49</v>
      </c>
    </row>
    <row r="14" spans="1:14" ht="12.75">
      <c r="A14">
        <v>1</v>
      </c>
      <c r="B14">
        <f>EXP(-LOG(A14))/3</f>
        <v>0.3333333333333333</v>
      </c>
      <c r="C14">
        <f>B10</f>
        <v>100</v>
      </c>
      <c r="D14">
        <f>B11</f>
        <v>100</v>
      </c>
      <c r="E14">
        <f ca="1">NORMSINV(RAND())+C14</f>
        <v>98.5799313636831</v>
      </c>
      <c r="F14">
        <f ca="1">NORMSINV(RAND())+D14</f>
        <v>101.1181413640133</v>
      </c>
      <c r="G14" t="str">
        <f>IF($E14&gt;$F14,"*th&gt;&gt;Ident","Ident&gt;&gt;*th")</f>
        <v>Ident&gt;&gt;*th</v>
      </c>
      <c r="H14" t="str">
        <f>IF($E14&gt;$F14,"[t]","[th]")</f>
        <v>[th]</v>
      </c>
      <c r="I14" t="str">
        <f ca="1">IF(RAND()&gt;B$9,"[th]","[t]")</f>
        <v>[t]</v>
      </c>
      <c r="J14" t="str">
        <f>IF(EXACT(H14,I14),"OK","mismatch")</f>
        <v>mismatch</v>
      </c>
      <c r="K14" t="str">
        <f>IF(AND($I14="[t]",$H14="[th]"),"promote",IF(AND($I14="[th]",$H14="[t]"),"demote",""))</f>
        <v>promote</v>
      </c>
      <c r="L14" t="str">
        <f>IF(AND($I14="[t]",$H14="[th]"),"demote",IF(AND($I14="[th]",$H14="[t]"),"promote",""))</f>
        <v>demote</v>
      </c>
      <c r="M14">
        <f>IF(K14="promote",C14+$B14,IF(K14="demote",C14-$B14,C14))</f>
        <v>100.33333333333333</v>
      </c>
      <c r="N14">
        <f>IF(L14="promote",D14+$B14,IF(L14="demote",D14-$B14,D14))</f>
        <v>99.66666666666667</v>
      </c>
    </row>
    <row r="15" spans="1:14" ht="12.75">
      <c r="A15">
        <f>A14+1</f>
        <v>2</v>
      </c>
      <c r="B15">
        <f aca="true" t="shared" si="0" ref="B15:B78">EXP(-LOG(A15))/3</f>
        <v>0.2466851913184839</v>
      </c>
      <c r="C15">
        <f>M14</f>
        <v>100.33333333333333</v>
      </c>
      <c r="D15">
        <f>N14</f>
        <v>99.66666666666667</v>
      </c>
      <c r="E15">
        <f ca="1">NORMSINV(RAND())+C15</f>
        <v>100.1210316561701</v>
      </c>
      <c r="F15">
        <f ca="1">NORMSINV(RAND())+D15</f>
        <v>100.2210687341004</v>
      </c>
      <c r="G15" t="str">
        <f aca="true" t="shared" si="1" ref="G15:G78">IF($E15&gt;$F15,"*th&gt;&gt;Ident","Ident&gt;&gt;*th")</f>
        <v>Ident&gt;&gt;*th</v>
      </c>
      <c r="H15" t="str">
        <f aca="true" t="shared" si="2" ref="H15:H78">IF($E15&gt;$F15,"[t]","[th]")</f>
        <v>[th]</v>
      </c>
      <c r="I15" t="str">
        <f ca="1">IF(RAND()&gt;B$9,"[th]","[t]")</f>
        <v>[t]</v>
      </c>
      <c r="J15" t="str">
        <f>IF(EXACT(H15,I15),"OK","mismatch")</f>
        <v>mismatch</v>
      </c>
      <c r="K15" t="str">
        <f aca="true" t="shared" si="3" ref="K15:K78">IF(AND($I15="[t]",$H15="[th]"),"promote",IF(AND($I15="[th]",$H15="[t]"),"demote",""))</f>
        <v>promote</v>
      </c>
      <c r="L15" t="str">
        <f aca="true" t="shared" si="4" ref="L15:L78">IF(AND($I15="[t]",$H15="[th]"),"demote",IF(AND($I15="[th]",$H15="[t]"),"promote",""))</f>
        <v>demote</v>
      </c>
      <c r="M15">
        <f>IF(K15="promote",C15+$B15,IF(K15="demote",C15-$B15,C15))</f>
        <v>100.5800185246518</v>
      </c>
      <c r="N15">
        <f>IF(L15="promote",D15+$B15,IF(L15="demote",D15-$B15,D15))</f>
        <v>99.4199814753482</v>
      </c>
    </row>
    <row r="16" spans="1:14" ht="12.75">
      <c r="A16">
        <f aca="true" t="shared" si="5" ref="A16:A45">A15+1</f>
        <v>3</v>
      </c>
      <c r="B16">
        <f t="shared" si="0"/>
        <v>0.20685575933997183</v>
      </c>
      <c r="C16">
        <f aca="true" t="shared" si="6" ref="C16:C44">M15</f>
        <v>100.5800185246518</v>
      </c>
      <c r="D16">
        <f aca="true" t="shared" si="7" ref="D16:D44">N15</f>
        <v>99.4199814753482</v>
      </c>
      <c r="E16">
        <f aca="true" ca="1" t="shared" si="8" ref="E16:E44">NORMSINV(RAND())+C16</f>
        <v>99.7454620430692</v>
      </c>
      <c r="F16">
        <f aca="true" ca="1" t="shared" si="9" ref="F16:F44">NORMSINV(RAND())+D16</f>
        <v>98.05101460276352</v>
      </c>
      <c r="G16" t="str">
        <f t="shared" si="1"/>
        <v>*th&gt;&gt;Ident</v>
      </c>
      <c r="H16" t="str">
        <f t="shared" si="2"/>
        <v>[t]</v>
      </c>
      <c r="I16" t="str">
        <f aca="true" ca="1" t="shared" si="10" ref="I16:I44">IF(RAND()&gt;B$9,"[th]","[t]")</f>
        <v>[t]</v>
      </c>
      <c r="J16" t="str">
        <f aca="true" t="shared" si="11" ref="J16:J44">IF(EXACT(H16,I16),"OK","mismatch")</f>
        <v>OK</v>
      </c>
      <c r="K16">
        <f t="shared" si="3"/>
      </c>
      <c r="L16">
        <f t="shared" si="4"/>
      </c>
      <c r="M16">
        <f aca="true" t="shared" si="12" ref="M16:M44">IF(K16="promote",C16+$B16,IF(K16="demote",C16-$B16,C16))</f>
        <v>100.5800185246518</v>
      </c>
      <c r="N16">
        <f aca="true" t="shared" si="13" ref="N16:N44">IF(L16="promote",D16+$B16,IF(L16="demote",D16-$B16,D16))</f>
        <v>99.4199814753482</v>
      </c>
    </row>
    <row r="17" spans="1:14" ht="12.75">
      <c r="A17">
        <f t="shared" si="5"/>
        <v>4</v>
      </c>
      <c r="B17">
        <f t="shared" si="0"/>
        <v>0.18256075084751108</v>
      </c>
      <c r="C17">
        <f t="shared" si="6"/>
        <v>100.5800185246518</v>
      </c>
      <c r="D17">
        <f t="shared" si="7"/>
        <v>99.4199814753482</v>
      </c>
      <c r="E17">
        <f ca="1" t="shared" si="8"/>
        <v>100.2353636665432</v>
      </c>
      <c r="F17">
        <f ca="1" t="shared" si="9"/>
        <v>99.3706259089173</v>
      </c>
      <c r="G17" t="str">
        <f t="shared" si="1"/>
        <v>*th&gt;&gt;Ident</v>
      </c>
      <c r="H17" t="str">
        <f t="shared" si="2"/>
        <v>[t]</v>
      </c>
      <c r="I17" t="str">
        <f ca="1" t="shared" si="10"/>
        <v>[t]</v>
      </c>
      <c r="J17" t="str">
        <f t="shared" si="11"/>
        <v>OK</v>
      </c>
      <c r="K17">
        <f t="shared" si="3"/>
      </c>
      <c r="L17">
        <f t="shared" si="4"/>
      </c>
      <c r="M17">
        <f t="shared" si="12"/>
        <v>100.5800185246518</v>
      </c>
      <c r="N17">
        <f t="shared" si="13"/>
        <v>99.4199814753482</v>
      </c>
    </row>
    <row r="18" spans="1:14" ht="12.75">
      <c r="A18">
        <f t="shared" si="5"/>
        <v>5</v>
      </c>
      <c r="B18">
        <f t="shared" si="0"/>
        <v>0.16569901600100964</v>
      </c>
      <c r="C18">
        <f t="shared" si="6"/>
        <v>100.5800185246518</v>
      </c>
      <c r="D18">
        <f t="shared" si="7"/>
        <v>99.4199814753482</v>
      </c>
      <c r="E18">
        <f ca="1" t="shared" si="8"/>
        <v>101.31566618916871</v>
      </c>
      <c r="F18">
        <f ca="1" t="shared" si="9"/>
        <v>98.97582236509649</v>
      </c>
      <c r="G18" t="str">
        <f t="shared" si="1"/>
        <v>*th&gt;&gt;Ident</v>
      </c>
      <c r="H18" t="str">
        <f t="shared" si="2"/>
        <v>[t]</v>
      </c>
      <c r="I18" t="str">
        <f ca="1" t="shared" si="10"/>
        <v>[t]</v>
      </c>
      <c r="J18" t="str">
        <f t="shared" si="11"/>
        <v>OK</v>
      </c>
      <c r="K18">
        <f t="shared" si="3"/>
      </c>
      <c r="L18">
        <f t="shared" si="4"/>
      </c>
      <c r="M18">
        <f t="shared" si="12"/>
        <v>100.5800185246518</v>
      </c>
      <c r="N18">
        <f t="shared" si="13"/>
        <v>99.4199814753482</v>
      </c>
    </row>
    <row r="19" spans="1:14" ht="12.75">
      <c r="A19">
        <f t="shared" si="5"/>
        <v>6</v>
      </c>
      <c r="B19">
        <f t="shared" si="0"/>
        <v>0.15308475770433366</v>
      </c>
      <c r="C19">
        <f t="shared" si="6"/>
        <v>100.5800185246518</v>
      </c>
      <c r="D19">
        <f t="shared" si="7"/>
        <v>99.4199814753482</v>
      </c>
      <c r="E19">
        <f ca="1" t="shared" si="8"/>
        <v>100.12456575584254</v>
      </c>
      <c r="F19">
        <f ca="1" t="shared" si="9"/>
        <v>98.50056525264523</v>
      </c>
      <c r="G19" t="str">
        <f t="shared" si="1"/>
        <v>*th&gt;&gt;Ident</v>
      </c>
      <c r="H19" t="str">
        <f t="shared" si="2"/>
        <v>[t]</v>
      </c>
      <c r="I19" t="str">
        <f ca="1" t="shared" si="10"/>
        <v>[th]</v>
      </c>
      <c r="J19" t="str">
        <f t="shared" si="11"/>
        <v>mismatch</v>
      </c>
      <c r="K19" t="str">
        <f t="shared" si="3"/>
        <v>demote</v>
      </c>
      <c r="L19" t="str">
        <f t="shared" si="4"/>
        <v>promote</v>
      </c>
      <c r="M19">
        <f t="shared" si="12"/>
        <v>100.42693376694747</v>
      </c>
      <c r="N19">
        <f t="shared" si="13"/>
        <v>99.57306623305253</v>
      </c>
    </row>
    <row r="20" spans="1:14" ht="12.75">
      <c r="A20">
        <f t="shared" si="5"/>
        <v>7</v>
      </c>
      <c r="B20">
        <f t="shared" si="0"/>
        <v>0.14317174882185593</v>
      </c>
      <c r="C20">
        <f t="shared" si="6"/>
        <v>100.42693376694747</v>
      </c>
      <c r="D20">
        <f t="shared" si="7"/>
        <v>99.57306623305253</v>
      </c>
      <c r="E20">
        <f ca="1" t="shared" si="8"/>
        <v>98.70639079320601</v>
      </c>
      <c r="F20">
        <f ca="1" t="shared" si="9"/>
        <v>99.18368564008735</v>
      </c>
      <c r="G20" t="str">
        <f t="shared" si="1"/>
        <v>Ident&gt;&gt;*th</v>
      </c>
      <c r="H20" t="str">
        <f t="shared" si="2"/>
        <v>[th]</v>
      </c>
      <c r="I20" t="str">
        <f ca="1" t="shared" si="10"/>
        <v>[t]</v>
      </c>
      <c r="J20" t="str">
        <f t="shared" si="11"/>
        <v>mismatch</v>
      </c>
      <c r="K20" t="str">
        <f t="shared" si="3"/>
        <v>promote</v>
      </c>
      <c r="L20" t="str">
        <f t="shared" si="4"/>
        <v>demote</v>
      </c>
      <c r="M20">
        <f t="shared" si="12"/>
        <v>100.57010551576933</v>
      </c>
      <c r="N20">
        <f t="shared" si="13"/>
        <v>99.42989448423067</v>
      </c>
    </row>
    <row r="21" spans="1:14" ht="12.75">
      <c r="A21">
        <f t="shared" si="5"/>
        <v>8</v>
      </c>
      <c r="B21">
        <f t="shared" si="0"/>
        <v>0.13510510125019304</v>
      </c>
      <c r="C21">
        <f t="shared" si="6"/>
        <v>100.57010551576933</v>
      </c>
      <c r="D21">
        <f t="shared" si="7"/>
        <v>99.42989448423067</v>
      </c>
      <c r="E21">
        <f ca="1" t="shared" si="8"/>
        <v>99.90055880027934</v>
      </c>
      <c r="F21">
        <f ca="1" t="shared" si="9"/>
        <v>100.3916620687016</v>
      </c>
      <c r="G21" t="str">
        <f t="shared" si="1"/>
        <v>Ident&gt;&gt;*th</v>
      </c>
      <c r="H21" t="str">
        <f t="shared" si="2"/>
        <v>[th]</v>
      </c>
      <c r="I21" t="str">
        <f ca="1" t="shared" si="10"/>
        <v>[th]</v>
      </c>
      <c r="J21" t="str">
        <f t="shared" si="11"/>
        <v>OK</v>
      </c>
      <c r="K21">
        <f t="shared" si="3"/>
      </c>
      <c r="L21">
        <f t="shared" si="4"/>
      </c>
      <c r="M21">
        <f t="shared" si="12"/>
        <v>100.57010551576933</v>
      </c>
      <c r="N21">
        <f t="shared" si="13"/>
        <v>99.42989448423067</v>
      </c>
    </row>
    <row r="22" spans="1:14" ht="12.75">
      <c r="A22">
        <f t="shared" si="5"/>
        <v>9</v>
      </c>
      <c r="B22">
        <f t="shared" si="0"/>
        <v>0.12836791551634905</v>
      </c>
      <c r="C22">
        <f t="shared" si="6"/>
        <v>100.57010551576933</v>
      </c>
      <c r="D22">
        <f t="shared" si="7"/>
        <v>99.42989448423067</v>
      </c>
      <c r="E22">
        <f ca="1" t="shared" si="8"/>
        <v>100.1254261142294</v>
      </c>
      <c r="F22">
        <f ca="1" t="shared" si="9"/>
        <v>100.21206896649119</v>
      </c>
      <c r="G22" t="str">
        <f t="shared" si="1"/>
        <v>Ident&gt;&gt;*th</v>
      </c>
      <c r="H22" t="str">
        <f t="shared" si="2"/>
        <v>[th]</v>
      </c>
      <c r="I22" t="str">
        <f ca="1" t="shared" si="10"/>
        <v>[t]</v>
      </c>
      <c r="J22" t="str">
        <f t="shared" si="11"/>
        <v>mismatch</v>
      </c>
      <c r="K22" t="str">
        <f t="shared" si="3"/>
        <v>promote</v>
      </c>
      <c r="L22" t="str">
        <f t="shared" si="4"/>
        <v>demote</v>
      </c>
      <c r="M22">
        <f t="shared" si="12"/>
        <v>100.69847343128568</v>
      </c>
      <c r="N22">
        <f t="shared" si="13"/>
        <v>99.30152656871432</v>
      </c>
    </row>
    <row r="23" spans="1:14" ht="12.75">
      <c r="A23">
        <f t="shared" si="5"/>
        <v>10</v>
      </c>
      <c r="B23">
        <f t="shared" si="0"/>
        <v>0.12262648039048078</v>
      </c>
      <c r="C23">
        <f t="shared" si="6"/>
        <v>100.69847343128568</v>
      </c>
      <c r="D23">
        <f t="shared" si="7"/>
        <v>99.30152656871432</v>
      </c>
      <c r="E23">
        <f ca="1" t="shared" si="8"/>
        <v>101.47909613379618</v>
      </c>
      <c r="F23">
        <f ca="1" t="shared" si="9"/>
        <v>98.78669891160003</v>
      </c>
      <c r="G23" t="str">
        <f t="shared" si="1"/>
        <v>*th&gt;&gt;Ident</v>
      </c>
      <c r="H23" t="str">
        <f t="shared" si="2"/>
        <v>[t]</v>
      </c>
      <c r="I23" t="str">
        <f ca="1" t="shared" si="10"/>
        <v>[t]</v>
      </c>
      <c r="J23" t="str">
        <f t="shared" si="11"/>
        <v>OK</v>
      </c>
      <c r="K23">
        <f t="shared" si="3"/>
      </c>
      <c r="L23">
        <f t="shared" si="4"/>
      </c>
      <c r="M23">
        <f t="shared" si="12"/>
        <v>100.69847343128568</v>
      </c>
      <c r="N23">
        <f t="shared" si="13"/>
        <v>99.30152656871432</v>
      </c>
    </row>
    <row r="24" spans="1:14" ht="12.75">
      <c r="A24">
        <f t="shared" si="5"/>
        <v>11</v>
      </c>
      <c r="B24">
        <f t="shared" si="0"/>
        <v>0.11765425782847788</v>
      </c>
      <c r="C24">
        <f t="shared" si="6"/>
        <v>100.69847343128568</v>
      </c>
      <c r="D24">
        <f t="shared" si="7"/>
        <v>99.30152656871432</v>
      </c>
      <c r="E24">
        <f ca="1" t="shared" si="8"/>
        <v>100.27862440617949</v>
      </c>
      <c r="F24">
        <f ca="1" t="shared" si="9"/>
        <v>99.24155804839094</v>
      </c>
      <c r="G24" t="str">
        <f t="shared" si="1"/>
        <v>*th&gt;&gt;Ident</v>
      </c>
      <c r="H24" t="str">
        <f t="shared" si="2"/>
        <v>[t]</v>
      </c>
      <c r="I24" t="str">
        <f ca="1" t="shared" si="10"/>
        <v>[t]</v>
      </c>
      <c r="J24" t="str">
        <f t="shared" si="11"/>
        <v>OK</v>
      </c>
      <c r="K24">
        <f t="shared" si="3"/>
      </c>
      <c r="L24">
        <f t="shared" si="4"/>
      </c>
      <c r="M24">
        <f t="shared" si="12"/>
        <v>100.69847343128568</v>
      </c>
      <c r="N24">
        <f t="shared" si="13"/>
        <v>99.30152656871432</v>
      </c>
    </row>
    <row r="25" spans="1:14" ht="12.75">
      <c r="A25">
        <f t="shared" si="5"/>
        <v>12</v>
      </c>
      <c r="B25">
        <f t="shared" si="0"/>
        <v>0.11329122822671191</v>
      </c>
      <c r="C25">
        <f t="shared" si="6"/>
        <v>100.69847343128568</v>
      </c>
      <c r="D25">
        <f t="shared" si="7"/>
        <v>99.30152656871432</v>
      </c>
      <c r="E25">
        <f ca="1" t="shared" si="8"/>
        <v>100.55471665769392</v>
      </c>
      <c r="F25">
        <f ca="1" t="shared" si="9"/>
        <v>100.31323528651906</v>
      </c>
      <c r="G25" t="str">
        <f t="shared" si="1"/>
        <v>*th&gt;&gt;Ident</v>
      </c>
      <c r="H25" t="str">
        <f t="shared" si="2"/>
        <v>[t]</v>
      </c>
      <c r="I25" t="str">
        <f ca="1" t="shared" si="10"/>
        <v>[t]</v>
      </c>
      <c r="J25" t="str">
        <f t="shared" si="11"/>
        <v>OK</v>
      </c>
      <c r="K25">
        <f t="shared" si="3"/>
      </c>
      <c r="L25">
        <f t="shared" si="4"/>
      </c>
      <c r="M25">
        <f t="shared" si="12"/>
        <v>100.69847343128568</v>
      </c>
      <c r="N25">
        <f t="shared" si="13"/>
        <v>99.30152656871432</v>
      </c>
    </row>
    <row r="26" spans="1:14" ht="12.75">
      <c r="A26">
        <f t="shared" si="5"/>
        <v>13</v>
      </c>
      <c r="B26">
        <f t="shared" si="0"/>
        <v>0.10942065098216718</v>
      </c>
      <c r="C26">
        <f t="shared" si="6"/>
        <v>100.69847343128568</v>
      </c>
      <c r="D26">
        <f t="shared" si="7"/>
        <v>99.30152656871432</v>
      </c>
      <c r="E26">
        <f ca="1" t="shared" si="8"/>
        <v>101.10910736428733</v>
      </c>
      <c r="F26">
        <f ca="1" t="shared" si="9"/>
        <v>98.74477914733103</v>
      </c>
      <c r="G26" t="str">
        <f t="shared" si="1"/>
        <v>*th&gt;&gt;Ident</v>
      </c>
      <c r="H26" t="str">
        <f t="shared" si="2"/>
        <v>[t]</v>
      </c>
      <c r="I26" t="str">
        <f ca="1" t="shared" si="10"/>
        <v>[th]</v>
      </c>
      <c r="J26" t="str">
        <f t="shared" si="11"/>
        <v>mismatch</v>
      </c>
      <c r="K26" t="str">
        <f t="shared" si="3"/>
        <v>demote</v>
      </c>
      <c r="L26" t="str">
        <f t="shared" si="4"/>
        <v>promote</v>
      </c>
      <c r="M26">
        <f t="shared" si="12"/>
        <v>100.5890527803035</v>
      </c>
      <c r="N26">
        <f t="shared" si="13"/>
        <v>99.4109472196965</v>
      </c>
    </row>
    <row r="27" spans="1:14" ht="12.75">
      <c r="A27">
        <f t="shared" si="5"/>
        <v>14</v>
      </c>
      <c r="B27">
        <f t="shared" si="0"/>
        <v>0.10595505074856439</v>
      </c>
      <c r="C27">
        <f t="shared" si="6"/>
        <v>100.5890527803035</v>
      </c>
      <c r="D27">
        <f t="shared" si="7"/>
        <v>99.4109472196965</v>
      </c>
      <c r="E27">
        <f ca="1" t="shared" si="8"/>
        <v>101.30627975620837</v>
      </c>
      <c r="F27">
        <f ca="1" t="shared" si="9"/>
        <v>98.64908814741035</v>
      </c>
      <c r="G27" t="str">
        <f t="shared" si="1"/>
        <v>*th&gt;&gt;Ident</v>
      </c>
      <c r="H27" t="str">
        <f t="shared" si="2"/>
        <v>[t]</v>
      </c>
      <c r="I27" t="str">
        <f ca="1" t="shared" si="10"/>
        <v>[t]</v>
      </c>
      <c r="J27" t="str">
        <f t="shared" si="11"/>
        <v>OK</v>
      </c>
      <c r="K27">
        <f t="shared" si="3"/>
      </c>
      <c r="L27">
        <f t="shared" si="4"/>
      </c>
      <c r="M27">
        <f t="shared" si="12"/>
        <v>100.5890527803035</v>
      </c>
      <c r="N27">
        <f t="shared" si="13"/>
        <v>99.4109472196965</v>
      </c>
    </row>
    <row r="28" spans="1:14" ht="12.75">
      <c r="A28">
        <f t="shared" si="5"/>
        <v>15</v>
      </c>
      <c r="B28">
        <f t="shared" si="0"/>
        <v>0.10282738733032497</v>
      </c>
      <c r="C28">
        <f t="shared" si="6"/>
        <v>100.5890527803035</v>
      </c>
      <c r="D28">
        <f t="shared" si="7"/>
        <v>99.4109472196965</v>
      </c>
      <c r="E28">
        <f ca="1" t="shared" si="8"/>
        <v>100.98460029556549</v>
      </c>
      <c r="F28">
        <f ca="1" t="shared" si="9"/>
        <v>97.28281807405168</v>
      </c>
      <c r="G28" t="str">
        <f t="shared" si="1"/>
        <v>*th&gt;&gt;Ident</v>
      </c>
      <c r="H28" t="str">
        <f t="shared" si="2"/>
        <v>[t]</v>
      </c>
      <c r="I28" t="str">
        <f ca="1" t="shared" si="10"/>
        <v>[t]</v>
      </c>
      <c r="J28" t="str">
        <f t="shared" si="11"/>
        <v>OK</v>
      </c>
      <c r="K28">
        <f t="shared" si="3"/>
      </c>
      <c r="L28">
        <f t="shared" si="4"/>
      </c>
      <c r="M28">
        <f t="shared" si="12"/>
        <v>100.5890527803035</v>
      </c>
      <c r="N28">
        <f t="shared" si="13"/>
        <v>99.4109472196965</v>
      </c>
    </row>
    <row r="29" spans="1:14" ht="12.75">
      <c r="A29">
        <f t="shared" si="5"/>
        <v>16</v>
      </c>
      <c r="B29">
        <f t="shared" si="0"/>
        <v>0.09998528325002103</v>
      </c>
      <c r="C29">
        <f t="shared" si="6"/>
        <v>100.5890527803035</v>
      </c>
      <c r="D29">
        <f t="shared" si="7"/>
        <v>99.4109472196965</v>
      </c>
      <c r="E29">
        <f ca="1" t="shared" si="8"/>
        <v>99.19356813448096</v>
      </c>
      <c r="F29">
        <f ca="1" t="shared" si="9"/>
        <v>98.11724339776242</v>
      </c>
      <c r="G29" t="str">
        <f t="shared" si="1"/>
        <v>*th&gt;&gt;Ident</v>
      </c>
      <c r="H29" t="str">
        <f t="shared" si="2"/>
        <v>[t]</v>
      </c>
      <c r="I29" t="str">
        <f ca="1" t="shared" si="10"/>
        <v>[t]</v>
      </c>
      <c r="J29" t="str">
        <f t="shared" si="11"/>
        <v>OK</v>
      </c>
      <c r="K29">
        <f t="shared" si="3"/>
      </c>
      <c r="L29">
        <f t="shared" si="4"/>
      </c>
      <c r="M29">
        <f t="shared" si="12"/>
        <v>100.5890527803035</v>
      </c>
      <c r="N29">
        <f t="shared" si="13"/>
        <v>99.4109472196965</v>
      </c>
    </row>
    <row r="30" spans="1:14" ht="12.75">
      <c r="A30">
        <f t="shared" si="5"/>
        <v>17</v>
      </c>
      <c r="B30">
        <f t="shared" si="0"/>
        <v>0.09738713024751382</v>
      </c>
      <c r="C30">
        <f t="shared" si="6"/>
        <v>100.5890527803035</v>
      </c>
      <c r="D30">
        <f t="shared" si="7"/>
        <v>99.4109472196965</v>
      </c>
      <c r="E30">
        <f ca="1" t="shared" si="8"/>
        <v>100.80479276345883</v>
      </c>
      <c r="F30">
        <f ca="1" t="shared" si="9"/>
        <v>99.43976912346827</v>
      </c>
      <c r="G30" t="str">
        <f t="shared" si="1"/>
        <v>*th&gt;&gt;Ident</v>
      </c>
      <c r="H30" t="str">
        <f t="shared" si="2"/>
        <v>[t]</v>
      </c>
      <c r="I30" t="str">
        <f ca="1" t="shared" si="10"/>
        <v>[t]</v>
      </c>
      <c r="J30" t="str">
        <f t="shared" si="11"/>
        <v>OK</v>
      </c>
      <c r="K30">
        <f t="shared" si="3"/>
      </c>
      <c r="L30">
        <f t="shared" si="4"/>
      </c>
      <c r="M30">
        <f t="shared" si="12"/>
        <v>100.5890527803035</v>
      </c>
      <c r="N30">
        <f t="shared" si="13"/>
        <v>99.4109472196965</v>
      </c>
    </row>
    <row r="31" spans="1:14" ht="12.75">
      <c r="A31">
        <f t="shared" si="5"/>
        <v>18</v>
      </c>
      <c r="B31">
        <f t="shared" si="0"/>
        <v>0.09499939139491663</v>
      </c>
      <c r="C31">
        <f t="shared" si="6"/>
        <v>100.5890527803035</v>
      </c>
      <c r="D31">
        <f t="shared" si="7"/>
        <v>99.4109472196965</v>
      </c>
      <c r="E31">
        <f ca="1" t="shared" si="8"/>
        <v>101.51925392037323</v>
      </c>
      <c r="F31">
        <f ca="1" t="shared" si="9"/>
        <v>98.56209135016091</v>
      </c>
      <c r="G31" t="str">
        <f t="shared" si="1"/>
        <v>*th&gt;&gt;Ident</v>
      </c>
      <c r="H31" t="str">
        <f t="shared" si="2"/>
        <v>[t]</v>
      </c>
      <c r="I31" t="str">
        <f ca="1" t="shared" si="10"/>
        <v>[th]</v>
      </c>
      <c r="J31" t="str">
        <f t="shared" si="11"/>
        <v>mismatch</v>
      </c>
      <c r="K31" t="str">
        <f t="shared" si="3"/>
        <v>demote</v>
      </c>
      <c r="L31" t="str">
        <f t="shared" si="4"/>
        <v>promote</v>
      </c>
      <c r="M31">
        <f t="shared" si="12"/>
        <v>100.49405338890858</v>
      </c>
      <c r="N31">
        <f t="shared" si="13"/>
        <v>99.50594661109142</v>
      </c>
    </row>
    <row r="32" spans="1:14" ht="12.75">
      <c r="A32">
        <f t="shared" si="5"/>
        <v>19</v>
      </c>
      <c r="B32">
        <f t="shared" si="0"/>
        <v>0.09279468731208552</v>
      </c>
      <c r="C32">
        <f t="shared" si="6"/>
        <v>100.49405338890858</v>
      </c>
      <c r="D32">
        <f t="shared" si="7"/>
        <v>99.50594661109142</v>
      </c>
      <c r="E32">
        <f ca="1" t="shared" si="8"/>
        <v>99.56401328429135</v>
      </c>
      <c r="F32">
        <f ca="1" t="shared" si="9"/>
        <v>99.06274268700047</v>
      </c>
      <c r="G32" t="str">
        <f t="shared" si="1"/>
        <v>*th&gt;&gt;Ident</v>
      </c>
      <c r="H32" t="str">
        <f t="shared" si="2"/>
        <v>[t]</v>
      </c>
      <c r="I32" t="str">
        <f ca="1" t="shared" si="10"/>
        <v>[t]</v>
      </c>
      <c r="J32" t="str">
        <f t="shared" si="11"/>
        <v>OK</v>
      </c>
      <c r="K32">
        <f t="shared" si="3"/>
      </c>
      <c r="L32">
        <f t="shared" si="4"/>
      </c>
      <c r="M32">
        <f t="shared" si="12"/>
        <v>100.49405338890858</v>
      </c>
      <c r="N32">
        <f t="shared" si="13"/>
        <v>99.50594661109142</v>
      </c>
    </row>
    <row r="33" spans="1:14" ht="12.75">
      <c r="A33">
        <f t="shared" si="5"/>
        <v>20</v>
      </c>
      <c r="B33">
        <f t="shared" si="0"/>
        <v>0.0907504103275142</v>
      </c>
      <c r="C33">
        <f t="shared" si="6"/>
        <v>100.49405338890858</v>
      </c>
      <c r="D33">
        <f t="shared" si="7"/>
        <v>99.50594661109142</v>
      </c>
      <c r="E33">
        <f ca="1" t="shared" si="8"/>
        <v>100.70087326545541</v>
      </c>
      <c r="F33">
        <f ca="1" t="shared" si="9"/>
        <v>99.25848988556523</v>
      </c>
      <c r="G33" t="str">
        <f t="shared" si="1"/>
        <v>*th&gt;&gt;Ident</v>
      </c>
      <c r="H33" t="str">
        <f t="shared" si="2"/>
        <v>[t]</v>
      </c>
      <c r="I33" t="str">
        <f ca="1" t="shared" si="10"/>
        <v>[t]</v>
      </c>
      <c r="J33" t="str">
        <f t="shared" si="11"/>
        <v>OK</v>
      </c>
      <c r="K33">
        <f t="shared" si="3"/>
      </c>
      <c r="L33">
        <f t="shared" si="4"/>
      </c>
      <c r="M33">
        <f t="shared" si="12"/>
        <v>100.49405338890858</v>
      </c>
      <c r="N33">
        <f t="shared" si="13"/>
        <v>99.50594661109142</v>
      </c>
    </row>
    <row r="34" spans="1:14" ht="12.75">
      <c r="A34">
        <f t="shared" si="5"/>
        <v>21</v>
      </c>
      <c r="B34">
        <f t="shared" si="0"/>
        <v>0.08884770245573019</v>
      </c>
      <c r="C34">
        <f t="shared" si="6"/>
        <v>100.49405338890858</v>
      </c>
      <c r="D34">
        <f t="shared" si="7"/>
        <v>99.50594661109142</v>
      </c>
      <c r="E34">
        <f ca="1" t="shared" si="8"/>
        <v>100.4130263110554</v>
      </c>
      <c r="F34">
        <f ca="1" t="shared" si="9"/>
        <v>98.906361990651</v>
      </c>
      <c r="G34" t="str">
        <f t="shared" si="1"/>
        <v>*th&gt;&gt;Ident</v>
      </c>
      <c r="H34" t="str">
        <f t="shared" si="2"/>
        <v>[t]</v>
      </c>
      <c r="I34" t="str">
        <f ca="1" t="shared" si="10"/>
        <v>[t]</v>
      </c>
      <c r="J34" t="str">
        <f t="shared" si="11"/>
        <v>OK</v>
      </c>
      <c r="K34">
        <f t="shared" si="3"/>
      </c>
      <c r="L34">
        <f t="shared" si="4"/>
      </c>
      <c r="M34">
        <f t="shared" si="12"/>
        <v>100.49405338890858</v>
      </c>
      <c r="N34">
        <f t="shared" si="13"/>
        <v>99.50594661109142</v>
      </c>
    </row>
    <row r="35" spans="1:14" ht="12.75">
      <c r="A35">
        <f t="shared" si="5"/>
        <v>22</v>
      </c>
      <c r="B35">
        <f t="shared" si="0"/>
        <v>0.0870706893055569</v>
      </c>
      <c r="C35">
        <f t="shared" si="6"/>
        <v>100.49405338890858</v>
      </c>
      <c r="D35">
        <f t="shared" si="7"/>
        <v>99.50594661109142</v>
      </c>
      <c r="E35">
        <f ca="1" t="shared" si="8"/>
        <v>100.5446307014458</v>
      </c>
      <c r="F35">
        <f ca="1" t="shared" si="9"/>
        <v>100.41169586257516</v>
      </c>
      <c r="G35" t="str">
        <f t="shared" si="1"/>
        <v>*th&gt;&gt;Ident</v>
      </c>
      <c r="H35" t="str">
        <f t="shared" si="2"/>
        <v>[t]</v>
      </c>
      <c r="I35" t="str">
        <f ca="1" t="shared" si="10"/>
        <v>[t]</v>
      </c>
      <c r="J35" t="str">
        <f t="shared" si="11"/>
        <v>OK</v>
      </c>
      <c r="K35">
        <f t="shared" si="3"/>
      </c>
      <c r="L35">
        <f t="shared" si="4"/>
      </c>
      <c r="M35">
        <f t="shared" si="12"/>
        <v>100.49405338890858</v>
      </c>
      <c r="N35">
        <f t="shared" si="13"/>
        <v>99.50594661109142</v>
      </c>
    </row>
    <row r="36" spans="1:14" ht="12.75">
      <c r="A36">
        <f t="shared" si="5"/>
        <v>23</v>
      </c>
      <c r="B36">
        <f t="shared" si="0"/>
        <v>0.08540589737267791</v>
      </c>
      <c r="C36">
        <f t="shared" si="6"/>
        <v>100.49405338890858</v>
      </c>
      <c r="D36">
        <f t="shared" si="7"/>
        <v>99.50594661109142</v>
      </c>
      <c r="E36">
        <f ca="1" t="shared" si="8"/>
        <v>99.65888736705934</v>
      </c>
      <c r="F36">
        <f ca="1" t="shared" si="9"/>
        <v>99.98150563475907</v>
      </c>
      <c r="G36" t="str">
        <f t="shared" si="1"/>
        <v>Ident&gt;&gt;*th</v>
      </c>
      <c r="H36" t="str">
        <f t="shared" si="2"/>
        <v>[th]</v>
      </c>
      <c r="I36" t="str">
        <f ca="1" t="shared" si="10"/>
        <v>[t]</v>
      </c>
      <c r="J36" t="str">
        <f t="shared" si="11"/>
        <v>mismatch</v>
      </c>
      <c r="K36" t="str">
        <f t="shared" si="3"/>
        <v>promote</v>
      </c>
      <c r="L36" t="str">
        <f t="shared" si="4"/>
        <v>demote</v>
      </c>
      <c r="M36">
        <f t="shared" si="12"/>
        <v>100.57945928628126</v>
      </c>
      <c r="N36">
        <f t="shared" si="13"/>
        <v>99.42054071371874</v>
      </c>
    </row>
    <row r="37" spans="1:14" ht="12.75">
      <c r="A37">
        <f t="shared" si="5"/>
        <v>24</v>
      </c>
      <c r="B37">
        <f t="shared" si="0"/>
        <v>0.08384180492943738</v>
      </c>
      <c r="C37">
        <f t="shared" si="6"/>
        <v>100.57945928628126</v>
      </c>
      <c r="D37">
        <f t="shared" si="7"/>
        <v>99.42054071371874</v>
      </c>
      <c r="E37">
        <f ca="1" t="shared" si="8"/>
        <v>101.3853631402116</v>
      </c>
      <c r="F37">
        <f ca="1" t="shared" si="9"/>
        <v>98.97317444878216</v>
      </c>
      <c r="G37" t="str">
        <f t="shared" si="1"/>
        <v>*th&gt;&gt;Ident</v>
      </c>
      <c r="H37" t="str">
        <f t="shared" si="2"/>
        <v>[t]</v>
      </c>
      <c r="I37" t="str">
        <f ca="1" t="shared" si="10"/>
        <v>[t]</v>
      </c>
      <c r="J37" t="str">
        <f t="shared" si="11"/>
        <v>OK</v>
      </c>
      <c r="K37">
        <f t="shared" si="3"/>
      </c>
      <c r="L37">
        <f t="shared" si="4"/>
      </c>
      <c r="M37">
        <f t="shared" si="12"/>
        <v>100.57945928628126</v>
      </c>
      <c r="N37">
        <f t="shared" si="13"/>
        <v>99.42054071371874</v>
      </c>
    </row>
    <row r="38" spans="1:14" ht="12.75">
      <c r="A38">
        <f t="shared" si="5"/>
        <v>25</v>
      </c>
      <c r="B38">
        <f t="shared" si="0"/>
        <v>0.08236849171110854</v>
      </c>
      <c r="C38">
        <f t="shared" si="6"/>
        <v>100.57945928628126</v>
      </c>
      <c r="D38">
        <f t="shared" si="7"/>
        <v>99.42054071371874</v>
      </c>
      <c r="E38">
        <f ca="1" t="shared" si="8"/>
        <v>101.92712367091686</v>
      </c>
      <c r="F38">
        <f ca="1" t="shared" si="9"/>
        <v>100.16193159686358</v>
      </c>
      <c r="G38" t="str">
        <f t="shared" si="1"/>
        <v>*th&gt;&gt;Ident</v>
      </c>
      <c r="H38" t="str">
        <f t="shared" si="2"/>
        <v>[t]</v>
      </c>
      <c r="I38" t="str">
        <f ca="1" t="shared" si="10"/>
        <v>[t]</v>
      </c>
      <c r="J38" t="str">
        <f t="shared" si="11"/>
        <v>OK</v>
      </c>
      <c r="K38">
        <f t="shared" si="3"/>
      </c>
      <c r="L38">
        <f t="shared" si="4"/>
      </c>
      <c r="M38">
        <f t="shared" si="12"/>
        <v>100.57945928628126</v>
      </c>
      <c r="N38">
        <f t="shared" si="13"/>
        <v>99.42054071371874</v>
      </c>
    </row>
    <row r="39" spans="1:14" ht="12.75">
      <c r="A39">
        <f t="shared" si="5"/>
        <v>26</v>
      </c>
      <c r="B39">
        <f t="shared" si="0"/>
        <v>0.08097736266518689</v>
      </c>
      <c r="C39">
        <f t="shared" si="6"/>
        <v>100.57945928628126</v>
      </c>
      <c r="D39">
        <f t="shared" si="7"/>
        <v>99.42054071371874</v>
      </c>
      <c r="E39">
        <f ca="1" t="shared" si="8"/>
        <v>99.99453300520014</v>
      </c>
      <c r="F39">
        <f ca="1" t="shared" si="9"/>
        <v>98.60915694776173</v>
      </c>
      <c r="G39" t="str">
        <f t="shared" si="1"/>
        <v>*th&gt;&gt;Ident</v>
      </c>
      <c r="H39" t="str">
        <f t="shared" si="2"/>
        <v>[t]</v>
      </c>
      <c r="I39" t="str">
        <f ca="1" t="shared" si="10"/>
        <v>[th]</v>
      </c>
      <c r="J39" t="str">
        <f t="shared" si="11"/>
        <v>mismatch</v>
      </c>
      <c r="K39" t="str">
        <f t="shared" si="3"/>
        <v>demote</v>
      </c>
      <c r="L39" t="str">
        <f t="shared" si="4"/>
        <v>promote</v>
      </c>
      <c r="M39">
        <f t="shared" si="12"/>
        <v>100.49848192361608</v>
      </c>
      <c r="N39">
        <f t="shared" si="13"/>
        <v>99.50151807638392</v>
      </c>
    </row>
    <row r="40" spans="1:14" ht="12.75">
      <c r="A40">
        <f t="shared" si="5"/>
        <v>27</v>
      </c>
      <c r="B40">
        <f t="shared" si="0"/>
        <v>0.07966092791707119</v>
      </c>
      <c r="C40">
        <f t="shared" si="6"/>
        <v>100.49848192361608</v>
      </c>
      <c r="D40">
        <f t="shared" si="7"/>
        <v>99.50151807638392</v>
      </c>
      <c r="E40">
        <f ca="1" t="shared" si="8"/>
        <v>100.95819319962146</v>
      </c>
      <c r="F40">
        <f ca="1" t="shared" si="9"/>
        <v>99.80605118385016</v>
      </c>
      <c r="G40" t="str">
        <f t="shared" si="1"/>
        <v>*th&gt;&gt;Ident</v>
      </c>
      <c r="H40" t="str">
        <f t="shared" si="2"/>
        <v>[t]</v>
      </c>
      <c r="I40" t="str">
        <f ca="1" t="shared" si="10"/>
        <v>[t]</v>
      </c>
      <c r="J40" t="str">
        <f t="shared" si="11"/>
        <v>OK</v>
      </c>
      <c r="K40">
        <f t="shared" si="3"/>
      </c>
      <c r="L40">
        <f t="shared" si="4"/>
      </c>
      <c r="M40">
        <f t="shared" si="12"/>
        <v>100.49848192361608</v>
      </c>
      <c r="N40">
        <f t="shared" si="13"/>
        <v>99.50151807638392</v>
      </c>
    </row>
    <row r="41" spans="1:14" ht="12.75">
      <c r="A41">
        <f t="shared" si="5"/>
        <v>28</v>
      </c>
      <c r="B41">
        <f t="shared" si="0"/>
        <v>0.07841262589520782</v>
      </c>
      <c r="C41">
        <f t="shared" si="6"/>
        <v>100.49848192361608</v>
      </c>
      <c r="D41">
        <f t="shared" si="7"/>
        <v>99.50151807638392</v>
      </c>
      <c r="E41">
        <f ca="1" t="shared" si="8"/>
        <v>98.37521765512899</v>
      </c>
      <c r="F41">
        <f ca="1" t="shared" si="9"/>
        <v>100.50696782555165</v>
      </c>
      <c r="G41" t="str">
        <f t="shared" si="1"/>
        <v>Ident&gt;&gt;*th</v>
      </c>
      <c r="H41" t="str">
        <f t="shared" si="2"/>
        <v>[th]</v>
      </c>
      <c r="I41" t="str">
        <f ca="1" t="shared" si="10"/>
        <v>[t]</v>
      </c>
      <c r="J41" t="str">
        <f t="shared" si="11"/>
        <v>mismatch</v>
      </c>
      <c r="K41" t="str">
        <f t="shared" si="3"/>
        <v>promote</v>
      </c>
      <c r="L41" t="str">
        <f t="shared" si="4"/>
        <v>demote</v>
      </c>
      <c r="M41">
        <f t="shared" si="12"/>
        <v>100.5768945495113</v>
      </c>
      <c r="N41">
        <f t="shared" si="13"/>
        <v>99.4231054504887</v>
      </c>
    </row>
    <row r="42" spans="1:14" ht="12.75">
      <c r="A42">
        <f t="shared" si="5"/>
        <v>29</v>
      </c>
      <c r="B42">
        <f t="shared" si="0"/>
        <v>0.07722667994083747</v>
      </c>
      <c r="C42">
        <f t="shared" si="6"/>
        <v>100.5768945495113</v>
      </c>
      <c r="D42">
        <f t="shared" si="7"/>
        <v>99.4231054504887</v>
      </c>
      <c r="E42">
        <f ca="1" t="shared" si="8"/>
        <v>100.25693484918102</v>
      </c>
      <c r="F42">
        <f ca="1" t="shared" si="9"/>
        <v>99.62349141594018</v>
      </c>
      <c r="G42" t="str">
        <f t="shared" si="1"/>
        <v>*th&gt;&gt;Ident</v>
      </c>
      <c r="H42" t="str">
        <f t="shared" si="2"/>
        <v>[t]</v>
      </c>
      <c r="I42" t="str">
        <f ca="1" t="shared" si="10"/>
        <v>[t]</v>
      </c>
      <c r="J42" t="str">
        <f t="shared" si="11"/>
        <v>OK</v>
      </c>
      <c r="K42">
        <f t="shared" si="3"/>
      </c>
      <c r="L42">
        <f t="shared" si="4"/>
      </c>
      <c r="M42">
        <f t="shared" si="12"/>
        <v>100.5768945495113</v>
      </c>
      <c r="N42">
        <f t="shared" si="13"/>
        <v>99.4231054504887</v>
      </c>
    </row>
    <row r="43" spans="1:14" ht="12.75">
      <c r="A43">
        <f t="shared" si="5"/>
        <v>30</v>
      </c>
      <c r="B43">
        <f t="shared" si="0"/>
        <v>0.0760979811490832</v>
      </c>
      <c r="C43">
        <f t="shared" si="6"/>
        <v>100.5768945495113</v>
      </c>
      <c r="D43">
        <f t="shared" si="7"/>
        <v>99.4231054504887</v>
      </c>
      <c r="E43">
        <f ca="1" t="shared" si="8"/>
        <v>99.85085377092248</v>
      </c>
      <c r="F43">
        <f ca="1" t="shared" si="9"/>
        <v>99.55596508457734</v>
      </c>
      <c r="G43" t="str">
        <f t="shared" si="1"/>
        <v>*th&gt;&gt;Ident</v>
      </c>
      <c r="H43" t="str">
        <f t="shared" si="2"/>
        <v>[t]</v>
      </c>
      <c r="I43" t="str">
        <f ca="1" t="shared" si="10"/>
        <v>[t]</v>
      </c>
      <c r="J43" t="str">
        <f t="shared" si="11"/>
        <v>OK</v>
      </c>
      <c r="K43">
        <f t="shared" si="3"/>
      </c>
      <c r="L43">
        <f t="shared" si="4"/>
      </c>
      <c r="M43">
        <f t="shared" si="12"/>
        <v>100.5768945495113</v>
      </c>
      <c r="N43">
        <f t="shared" si="13"/>
        <v>99.4231054504887</v>
      </c>
    </row>
    <row r="44" spans="1:14" ht="12.75">
      <c r="A44">
        <f t="shared" si="5"/>
        <v>31</v>
      </c>
      <c r="B44">
        <f t="shared" si="0"/>
        <v>0.07502199194443229</v>
      </c>
      <c r="C44">
        <f t="shared" si="6"/>
        <v>100.5768945495113</v>
      </c>
      <c r="D44">
        <f t="shared" si="7"/>
        <v>99.4231054504887</v>
      </c>
      <c r="E44">
        <f ca="1" t="shared" si="8"/>
        <v>100.84916182876414</v>
      </c>
      <c r="F44">
        <f ca="1" t="shared" si="9"/>
        <v>99.15304799652962</v>
      </c>
      <c r="G44" t="str">
        <f t="shared" si="1"/>
        <v>*th&gt;&gt;Ident</v>
      </c>
      <c r="H44" t="str">
        <f t="shared" si="2"/>
        <v>[t]</v>
      </c>
      <c r="I44" t="str">
        <f ca="1" t="shared" si="10"/>
        <v>[t]</v>
      </c>
      <c r="J44" t="str">
        <f t="shared" si="11"/>
        <v>OK</v>
      </c>
      <c r="K44">
        <f t="shared" si="3"/>
      </c>
      <c r="L44">
        <f t="shared" si="4"/>
      </c>
      <c r="M44">
        <f t="shared" si="12"/>
        <v>100.5768945495113</v>
      </c>
      <c r="N44">
        <f t="shared" si="13"/>
        <v>99.4231054504887</v>
      </c>
    </row>
    <row r="45" spans="1:14" ht="12.75">
      <c r="A45">
        <f t="shared" si="5"/>
        <v>32</v>
      </c>
      <c r="B45">
        <f t="shared" si="0"/>
        <v>0.07399466618269272</v>
      </c>
      <c r="C45">
        <f aca="true" t="shared" si="14" ref="C45:C62">M44</f>
        <v>100.5768945495113</v>
      </c>
      <c r="D45">
        <f aca="true" t="shared" si="15" ref="D45:D62">N44</f>
        <v>99.4231054504887</v>
      </c>
      <c r="E45">
        <f aca="true" ca="1" t="shared" si="16" ref="E45:E62">NORMSINV(RAND())+C45</f>
        <v>99.53479203764648</v>
      </c>
      <c r="F45">
        <f aca="true" ca="1" t="shared" si="17" ref="F45:F62">NORMSINV(RAND())+D45</f>
        <v>101.90876332111257</v>
      </c>
      <c r="G45" t="str">
        <f t="shared" si="1"/>
        <v>Ident&gt;&gt;*th</v>
      </c>
      <c r="H45" t="str">
        <f t="shared" si="2"/>
        <v>[th]</v>
      </c>
      <c r="I45" t="str">
        <f aca="true" ca="1" t="shared" si="18" ref="I45:I62">IF(RAND()&gt;B$9,"[th]","[t]")</f>
        <v>[t]</v>
      </c>
      <c r="J45" t="str">
        <f aca="true" t="shared" si="19" ref="J45:J62">IF(EXACT(H45,I45),"OK","mismatch")</f>
        <v>mismatch</v>
      </c>
      <c r="K45" t="str">
        <f t="shared" si="3"/>
        <v>promote</v>
      </c>
      <c r="L45" t="str">
        <f t="shared" si="4"/>
        <v>demote</v>
      </c>
      <c r="M45">
        <f aca="true" t="shared" si="20" ref="M45:M62">IF(K45="promote",C45+$B45,IF(K45="demote",C45-$B45,C45))</f>
        <v>100.650889215694</v>
      </c>
      <c r="N45">
        <f aca="true" t="shared" si="21" ref="N45:N62">IF(L45="promote",D45+$B45,IF(L45="demote",D45-$B45,D45))</f>
        <v>99.349110784306</v>
      </c>
    </row>
    <row r="46" spans="1:14" ht="12.75">
      <c r="A46">
        <f aca="true" t="shared" si="22" ref="A46:A58">A45+1</f>
        <v>33</v>
      </c>
      <c r="B46">
        <f t="shared" si="0"/>
        <v>0.07301238252807185</v>
      </c>
      <c r="C46">
        <f t="shared" si="14"/>
        <v>100.650889215694</v>
      </c>
      <c r="D46">
        <f t="shared" si="15"/>
        <v>99.349110784306</v>
      </c>
      <c r="E46">
        <f ca="1" t="shared" si="16"/>
        <v>102.49211021688508</v>
      </c>
      <c r="F46">
        <f ca="1" t="shared" si="17"/>
        <v>100.23758801237713</v>
      </c>
      <c r="G46" t="str">
        <f t="shared" si="1"/>
        <v>*th&gt;&gt;Ident</v>
      </c>
      <c r="H46" t="str">
        <f t="shared" si="2"/>
        <v>[t]</v>
      </c>
      <c r="I46" t="str">
        <f ca="1" t="shared" si="18"/>
        <v>[t]</v>
      </c>
      <c r="J46" t="str">
        <f t="shared" si="19"/>
        <v>OK</v>
      </c>
      <c r="K46">
        <f t="shared" si="3"/>
      </c>
      <c r="L46">
        <f t="shared" si="4"/>
      </c>
      <c r="M46">
        <f t="shared" si="20"/>
        <v>100.650889215694</v>
      </c>
      <c r="N46">
        <f t="shared" si="21"/>
        <v>99.349110784306</v>
      </c>
    </row>
    <row r="47" spans="1:14" ht="12.75">
      <c r="A47">
        <f t="shared" si="22"/>
        <v>34</v>
      </c>
      <c r="B47">
        <f t="shared" si="0"/>
        <v>0.07207188857119817</v>
      </c>
      <c r="C47">
        <f t="shared" si="14"/>
        <v>100.650889215694</v>
      </c>
      <c r="D47">
        <f t="shared" si="15"/>
        <v>99.349110784306</v>
      </c>
      <c r="E47">
        <f ca="1" t="shared" si="16"/>
        <v>101.7092281393642</v>
      </c>
      <c r="F47">
        <f ca="1" t="shared" si="17"/>
        <v>99.03517432481132</v>
      </c>
      <c r="G47" t="str">
        <f t="shared" si="1"/>
        <v>*th&gt;&gt;Ident</v>
      </c>
      <c r="H47" t="str">
        <f t="shared" si="2"/>
        <v>[t]</v>
      </c>
      <c r="I47" t="str">
        <f ca="1" t="shared" si="18"/>
        <v>[t]</v>
      </c>
      <c r="J47" t="str">
        <f t="shared" si="19"/>
        <v>OK</v>
      </c>
      <c r="K47">
        <f t="shared" si="3"/>
      </c>
      <c r="L47">
        <f t="shared" si="4"/>
      </c>
      <c r="M47">
        <f t="shared" si="20"/>
        <v>100.650889215694</v>
      </c>
      <c r="N47">
        <f t="shared" si="21"/>
        <v>99.349110784306</v>
      </c>
    </row>
    <row r="48" spans="1:14" ht="12.75">
      <c r="A48">
        <f t="shared" si="22"/>
        <v>35</v>
      </c>
      <c r="B48">
        <f t="shared" si="0"/>
        <v>0.07117025369677572</v>
      </c>
      <c r="C48">
        <f t="shared" si="14"/>
        <v>100.650889215694</v>
      </c>
      <c r="D48">
        <f t="shared" si="15"/>
        <v>99.349110784306</v>
      </c>
      <c r="E48">
        <f ca="1" t="shared" si="16"/>
        <v>102.82052135242837</v>
      </c>
      <c r="F48">
        <f ca="1" t="shared" si="17"/>
        <v>99.43874543617983</v>
      </c>
      <c r="G48" t="str">
        <f t="shared" si="1"/>
        <v>*th&gt;&gt;Ident</v>
      </c>
      <c r="H48" t="str">
        <f t="shared" si="2"/>
        <v>[t]</v>
      </c>
      <c r="I48" t="str">
        <f ca="1" t="shared" si="18"/>
        <v>[t]</v>
      </c>
      <c r="J48" t="str">
        <f t="shared" si="19"/>
        <v>OK</v>
      </c>
      <c r="K48">
        <f t="shared" si="3"/>
      </c>
      <c r="L48">
        <f t="shared" si="4"/>
      </c>
      <c r="M48">
        <f t="shared" si="20"/>
        <v>100.650889215694</v>
      </c>
      <c r="N48">
        <f t="shared" si="21"/>
        <v>99.349110784306</v>
      </c>
    </row>
    <row r="49" spans="1:14" ht="12.75">
      <c r="A49">
        <f t="shared" si="22"/>
        <v>36</v>
      </c>
      <c r="B49">
        <f t="shared" si="0"/>
        <v>0.07030482912418363</v>
      </c>
      <c r="C49">
        <f t="shared" si="14"/>
        <v>100.650889215694</v>
      </c>
      <c r="D49">
        <f t="shared" si="15"/>
        <v>99.349110784306</v>
      </c>
      <c r="E49">
        <f ca="1" t="shared" si="16"/>
        <v>100.37838170812034</v>
      </c>
      <c r="F49">
        <f ca="1" t="shared" si="17"/>
        <v>97.88982656622042</v>
      </c>
      <c r="G49" t="str">
        <f t="shared" si="1"/>
        <v>*th&gt;&gt;Ident</v>
      </c>
      <c r="H49" t="str">
        <f t="shared" si="2"/>
        <v>[t]</v>
      </c>
      <c r="I49" t="str">
        <f ca="1" t="shared" si="18"/>
        <v>[t]</v>
      </c>
      <c r="J49" t="str">
        <f t="shared" si="19"/>
        <v>OK</v>
      </c>
      <c r="K49">
        <f t="shared" si="3"/>
      </c>
      <c r="L49">
        <f t="shared" si="4"/>
      </c>
      <c r="M49">
        <f t="shared" si="20"/>
        <v>100.650889215694</v>
      </c>
      <c r="N49">
        <f t="shared" si="21"/>
        <v>99.349110784306</v>
      </c>
    </row>
    <row r="50" spans="1:14" ht="12.75">
      <c r="A50">
        <f t="shared" si="22"/>
        <v>37</v>
      </c>
      <c r="B50">
        <f t="shared" si="0"/>
        <v>0.06947321386367818</v>
      </c>
      <c r="C50">
        <f t="shared" si="14"/>
        <v>100.650889215694</v>
      </c>
      <c r="D50">
        <f t="shared" si="15"/>
        <v>99.349110784306</v>
      </c>
      <c r="E50">
        <f ca="1" t="shared" si="16"/>
        <v>102.10490007941738</v>
      </c>
      <c r="F50">
        <f ca="1" t="shared" si="17"/>
        <v>98.81355135066886</v>
      </c>
      <c r="G50" t="str">
        <f t="shared" si="1"/>
        <v>*th&gt;&gt;Ident</v>
      </c>
      <c r="H50" t="str">
        <f t="shared" si="2"/>
        <v>[t]</v>
      </c>
      <c r="I50" t="str">
        <f ca="1" t="shared" si="18"/>
        <v>[t]</v>
      </c>
      <c r="J50" t="str">
        <f t="shared" si="19"/>
        <v>OK</v>
      </c>
      <c r="K50">
        <f t="shared" si="3"/>
      </c>
      <c r="L50">
        <f t="shared" si="4"/>
      </c>
      <c r="M50">
        <f t="shared" si="20"/>
        <v>100.650889215694</v>
      </c>
      <c r="N50">
        <f t="shared" si="21"/>
        <v>99.349110784306</v>
      </c>
    </row>
    <row r="51" spans="1:14" ht="12.75">
      <c r="A51">
        <f t="shared" si="22"/>
        <v>38</v>
      </c>
      <c r="B51">
        <f t="shared" si="0"/>
        <v>0.06867322557876214</v>
      </c>
      <c r="C51">
        <f t="shared" si="14"/>
        <v>100.650889215694</v>
      </c>
      <c r="D51">
        <f t="shared" si="15"/>
        <v>99.349110784306</v>
      </c>
      <c r="E51">
        <f ca="1" t="shared" si="16"/>
        <v>99.92613998982112</v>
      </c>
      <c r="F51">
        <f ca="1" t="shared" si="17"/>
        <v>97.18802326473389</v>
      </c>
      <c r="G51" t="str">
        <f t="shared" si="1"/>
        <v>*th&gt;&gt;Ident</v>
      </c>
      <c r="H51" t="str">
        <f t="shared" si="2"/>
        <v>[t]</v>
      </c>
      <c r="I51" t="str">
        <f ca="1" t="shared" si="18"/>
        <v>[t]</v>
      </c>
      <c r="J51" t="str">
        <f t="shared" si="19"/>
        <v>OK</v>
      </c>
      <c r="K51">
        <f t="shared" si="3"/>
      </c>
      <c r="L51">
        <f t="shared" si="4"/>
      </c>
      <c r="M51">
        <f t="shared" si="20"/>
        <v>100.650889215694</v>
      </c>
      <c r="N51">
        <f t="shared" si="21"/>
        <v>99.349110784306</v>
      </c>
    </row>
    <row r="52" spans="1:14" ht="12.75">
      <c r="A52">
        <f t="shared" si="22"/>
        <v>39</v>
      </c>
      <c r="B52">
        <f t="shared" si="0"/>
        <v>0.06790287553917068</v>
      </c>
      <c r="C52">
        <f t="shared" si="14"/>
        <v>100.650889215694</v>
      </c>
      <c r="D52">
        <f t="shared" si="15"/>
        <v>99.349110784306</v>
      </c>
      <c r="E52">
        <f ca="1" t="shared" si="16"/>
        <v>99.61825767522437</v>
      </c>
      <c r="F52">
        <f ca="1" t="shared" si="17"/>
        <v>97.64072148376454</v>
      </c>
      <c r="G52" t="str">
        <f t="shared" si="1"/>
        <v>*th&gt;&gt;Ident</v>
      </c>
      <c r="H52" t="str">
        <f t="shared" si="2"/>
        <v>[t]</v>
      </c>
      <c r="I52" t="str">
        <f ca="1" t="shared" si="18"/>
        <v>[t]</v>
      </c>
      <c r="J52" t="str">
        <f t="shared" si="19"/>
        <v>OK</v>
      </c>
      <c r="K52">
        <f t="shared" si="3"/>
      </c>
      <c r="L52">
        <f t="shared" si="4"/>
      </c>
      <c r="M52">
        <f t="shared" si="20"/>
        <v>100.650889215694</v>
      </c>
      <c r="N52">
        <f t="shared" si="21"/>
        <v>99.349110784306</v>
      </c>
    </row>
    <row r="53" spans="1:14" ht="12.75">
      <c r="A53">
        <f t="shared" si="22"/>
        <v>40</v>
      </c>
      <c r="B53">
        <f t="shared" si="0"/>
        <v>0.06716034700162128</v>
      </c>
      <c r="C53">
        <f t="shared" si="14"/>
        <v>100.650889215694</v>
      </c>
      <c r="D53">
        <f t="shared" si="15"/>
        <v>99.349110784306</v>
      </c>
      <c r="E53">
        <f ca="1" t="shared" si="16"/>
        <v>100.34324448405084</v>
      </c>
      <c r="F53">
        <f ca="1" t="shared" si="17"/>
        <v>98.87497484640112</v>
      </c>
      <c r="G53" t="str">
        <f t="shared" si="1"/>
        <v>*th&gt;&gt;Ident</v>
      </c>
      <c r="H53" t="str">
        <f t="shared" si="2"/>
        <v>[t]</v>
      </c>
      <c r="I53" t="str">
        <f ca="1" t="shared" si="18"/>
        <v>[t]</v>
      </c>
      <c r="J53" t="str">
        <f t="shared" si="19"/>
        <v>OK</v>
      </c>
      <c r="K53">
        <f t="shared" si="3"/>
      </c>
      <c r="L53">
        <f t="shared" si="4"/>
      </c>
      <c r="M53">
        <f t="shared" si="20"/>
        <v>100.650889215694</v>
      </c>
      <c r="N53">
        <f t="shared" si="21"/>
        <v>99.349110784306</v>
      </c>
    </row>
    <row r="54" spans="1:14" ht="12.75">
      <c r="A54">
        <f t="shared" si="22"/>
        <v>41</v>
      </c>
      <c r="B54">
        <f t="shared" si="0"/>
        <v>0.06644397647653329</v>
      </c>
      <c r="C54">
        <f t="shared" si="14"/>
        <v>100.650889215694</v>
      </c>
      <c r="D54">
        <f t="shared" si="15"/>
        <v>99.349110784306</v>
      </c>
      <c r="E54">
        <f ca="1" t="shared" si="16"/>
        <v>102.03395250206039</v>
      </c>
      <c r="F54">
        <f ca="1" t="shared" si="17"/>
        <v>101.29587078657079</v>
      </c>
      <c r="G54" t="str">
        <f t="shared" si="1"/>
        <v>*th&gt;&gt;Ident</v>
      </c>
      <c r="H54" t="str">
        <f t="shared" si="2"/>
        <v>[t]</v>
      </c>
      <c r="I54" t="str">
        <f ca="1" t="shared" si="18"/>
        <v>[t]</v>
      </c>
      <c r="J54" t="str">
        <f t="shared" si="19"/>
        <v>OK</v>
      </c>
      <c r="K54">
        <f t="shared" si="3"/>
      </c>
      <c r="L54">
        <f t="shared" si="4"/>
      </c>
      <c r="M54">
        <f t="shared" si="20"/>
        <v>100.650889215694</v>
      </c>
      <c r="N54">
        <f t="shared" si="21"/>
        <v>99.349110784306</v>
      </c>
    </row>
    <row r="55" spans="1:14" ht="12.75">
      <c r="A55">
        <f t="shared" si="22"/>
        <v>42</v>
      </c>
      <c r="B55">
        <f t="shared" si="0"/>
        <v>0.0657522374354986</v>
      </c>
      <c r="C55">
        <f t="shared" si="14"/>
        <v>100.650889215694</v>
      </c>
      <c r="D55">
        <f t="shared" si="15"/>
        <v>99.349110784306</v>
      </c>
      <c r="E55">
        <f ca="1" t="shared" si="16"/>
        <v>100.29447583826965</v>
      </c>
      <c r="F55">
        <f ca="1" t="shared" si="17"/>
        <v>97.6581373198176</v>
      </c>
      <c r="G55" t="str">
        <f t="shared" si="1"/>
        <v>*th&gt;&gt;Ident</v>
      </c>
      <c r="H55" t="str">
        <f t="shared" si="2"/>
        <v>[t]</v>
      </c>
      <c r="I55" t="str">
        <f ca="1" t="shared" si="18"/>
        <v>[t]</v>
      </c>
      <c r="J55" t="str">
        <f t="shared" si="19"/>
        <v>OK</v>
      </c>
      <c r="K55">
        <f t="shared" si="3"/>
      </c>
      <c r="L55">
        <f t="shared" si="4"/>
      </c>
      <c r="M55">
        <f t="shared" si="20"/>
        <v>100.650889215694</v>
      </c>
      <c r="N55">
        <f t="shared" si="21"/>
        <v>99.349110784306</v>
      </c>
    </row>
    <row r="56" spans="1:14" ht="12.75">
      <c r="A56">
        <f t="shared" si="22"/>
        <v>43</v>
      </c>
      <c r="B56">
        <f t="shared" si="0"/>
        <v>0.06508372609178774</v>
      </c>
      <c r="C56">
        <f t="shared" si="14"/>
        <v>100.650889215694</v>
      </c>
      <c r="D56">
        <f t="shared" si="15"/>
        <v>99.349110784306</v>
      </c>
      <c r="E56">
        <f ca="1" t="shared" si="16"/>
        <v>102.05261197577612</v>
      </c>
      <c r="F56">
        <f ca="1" t="shared" si="17"/>
        <v>99.30157401220994</v>
      </c>
      <c r="G56" t="str">
        <f t="shared" si="1"/>
        <v>*th&gt;&gt;Ident</v>
      </c>
      <c r="H56" t="str">
        <f t="shared" si="2"/>
        <v>[t]</v>
      </c>
      <c r="I56" t="str">
        <f ca="1" t="shared" si="18"/>
        <v>[t]</v>
      </c>
      <c r="J56" t="str">
        <f t="shared" si="19"/>
        <v>OK</v>
      </c>
      <c r="K56">
        <f t="shared" si="3"/>
      </c>
      <c r="L56">
        <f t="shared" si="4"/>
      </c>
      <c r="M56">
        <f t="shared" si="20"/>
        <v>100.650889215694</v>
      </c>
      <c r="N56">
        <f t="shared" si="21"/>
        <v>99.349110784306</v>
      </c>
    </row>
    <row r="57" spans="1:14" ht="12.75">
      <c r="A57">
        <f t="shared" si="22"/>
        <v>44</v>
      </c>
      <c r="B57">
        <f t="shared" si="0"/>
        <v>0.06443714894872074</v>
      </c>
      <c r="C57">
        <f t="shared" si="14"/>
        <v>100.650889215694</v>
      </c>
      <c r="D57">
        <f t="shared" si="15"/>
        <v>99.349110784306</v>
      </c>
      <c r="E57">
        <f ca="1" t="shared" si="16"/>
        <v>103.72805784149084</v>
      </c>
      <c r="F57">
        <f ca="1" t="shared" si="17"/>
        <v>100.019425192873</v>
      </c>
      <c r="G57" t="str">
        <f t="shared" si="1"/>
        <v>*th&gt;&gt;Ident</v>
      </c>
      <c r="H57" t="str">
        <f t="shared" si="2"/>
        <v>[t]</v>
      </c>
      <c r="I57" t="str">
        <f ca="1" t="shared" si="18"/>
        <v>[th]</v>
      </c>
      <c r="J57" t="str">
        <f t="shared" si="19"/>
        <v>mismatch</v>
      </c>
      <c r="K57" t="str">
        <f t="shared" si="3"/>
        <v>demote</v>
      </c>
      <c r="L57" t="str">
        <f t="shared" si="4"/>
        <v>promote</v>
      </c>
      <c r="M57">
        <f t="shared" si="20"/>
        <v>100.58645206674527</v>
      </c>
      <c r="N57">
        <f t="shared" si="21"/>
        <v>99.41354793325473</v>
      </c>
    </row>
    <row r="58" spans="1:14" ht="12.75">
      <c r="A58">
        <f t="shared" si="22"/>
        <v>45</v>
      </c>
      <c r="B58">
        <f t="shared" si="0"/>
        <v>0.0638113118614793</v>
      </c>
      <c r="C58">
        <f t="shared" si="14"/>
        <v>100.58645206674527</v>
      </c>
      <c r="D58">
        <f t="shared" si="15"/>
        <v>99.41354793325473</v>
      </c>
      <c r="E58">
        <f ca="1" t="shared" si="16"/>
        <v>100.99960004988188</v>
      </c>
      <c r="F58">
        <f ca="1" t="shared" si="17"/>
        <v>98.77159440435018</v>
      </c>
      <c r="G58" t="str">
        <f t="shared" si="1"/>
        <v>*th&gt;&gt;Ident</v>
      </c>
      <c r="H58" t="str">
        <f t="shared" si="2"/>
        <v>[t]</v>
      </c>
      <c r="I58" t="str">
        <f ca="1" t="shared" si="18"/>
        <v>[th]</v>
      </c>
      <c r="J58" t="str">
        <f t="shared" si="19"/>
        <v>mismatch</v>
      </c>
      <c r="K58" t="str">
        <f t="shared" si="3"/>
        <v>demote</v>
      </c>
      <c r="L58" t="str">
        <f t="shared" si="4"/>
        <v>promote</v>
      </c>
      <c r="M58">
        <f t="shared" si="20"/>
        <v>100.52264075488378</v>
      </c>
      <c r="N58">
        <f t="shared" si="21"/>
        <v>99.47735924511622</v>
      </c>
    </row>
    <row r="59" spans="1:14" ht="12.75">
      <c r="A59">
        <f aca="true" t="shared" si="23" ref="A59:A82">A58+1</f>
        <v>46</v>
      </c>
      <c r="B59">
        <f t="shared" si="0"/>
        <v>0.06320511039931757</v>
      </c>
      <c r="C59">
        <f t="shared" si="14"/>
        <v>100.52264075488378</v>
      </c>
      <c r="D59">
        <f t="shared" si="15"/>
        <v>99.47735924511622</v>
      </c>
      <c r="E59">
        <f ca="1" t="shared" si="16"/>
        <v>100.65285798693242</v>
      </c>
      <c r="F59">
        <f ca="1" t="shared" si="17"/>
        <v>99.5424710655789</v>
      </c>
      <c r="G59" t="str">
        <f t="shared" si="1"/>
        <v>*th&gt;&gt;Ident</v>
      </c>
      <c r="H59" t="str">
        <f t="shared" si="2"/>
        <v>[t]</v>
      </c>
      <c r="I59" t="str">
        <f ca="1" t="shared" si="18"/>
        <v>[t]</v>
      </c>
      <c r="J59" t="str">
        <f t="shared" si="19"/>
        <v>OK</v>
      </c>
      <c r="K59">
        <f t="shared" si="3"/>
      </c>
      <c r="L59">
        <f t="shared" si="4"/>
      </c>
      <c r="M59">
        <f t="shared" si="20"/>
        <v>100.52264075488378</v>
      </c>
      <c r="N59">
        <f t="shared" si="21"/>
        <v>99.47735924511622</v>
      </c>
    </row>
    <row r="60" spans="1:14" ht="12.75">
      <c r="A60">
        <f t="shared" si="23"/>
        <v>47</v>
      </c>
      <c r="B60">
        <f t="shared" si="0"/>
        <v>0.06261752132903832</v>
      </c>
      <c r="C60">
        <f t="shared" si="14"/>
        <v>100.52264075488378</v>
      </c>
      <c r="D60">
        <f t="shared" si="15"/>
        <v>99.47735924511622</v>
      </c>
      <c r="E60">
        <f ca="1" t="shared" si="16"/>
        <v>100.15527211518054</v>
      </c>
      <c r="F60">
        <f ca="1" t="shared" si="17"/>
        <v>99.89025031144618</v>
      </c>
      <c r="G60" t="str">
        <f t="shared" si="1"/>
        <v>*th&gt;&gt;Ident</v>
      </c>
      <c r="H60" t="str">
        <f t="shared" si="2"/>
        <v>[t]</v>
      </c>
      <c r="I60" t="str">
        <f ca="1" t="shared" si="18"/>
        <v>[t]</v>
      </c>
      <c r="J60" t="str">
        <f t="shared" si="19"/>
        <v>OK</v>
      </c>
      <c r="K60">
        <f t="shared" si="3"/>
      </c>
      <c r="L60">
        <f t="shared" si="4"/>
      </c>
      <c r="M60">
        <f t="shared" si="20"/>
        <v>100.52264075488378</v>
      </c>
      <c r="N60">
        <f t="shared" si="21"/>
        <v>99.47735924511622</v>
      </c>
    </row>
    <row r="61" spans="1:14" ht="12.75">
      <c r="A61">
        <f t="shared" si="23"/>
        <v>48</v>
      </c>
      <c r="B61">
        <f t="shared" si="0"/>
        <v>0.06204759506851581</v>
      </c>
      <c r="C61">
        <f t="shared" si="14"/>
        <v>100.52264075488378</v>
      </c>
      <c r="D61">
        <f t="shared" si="15"/>
        <v>99.47735924511622</v>
      </c>
      <c r="E61">
        <f ca="1" t="shared" si="16"/>
        <v>100.92369246936417</v>
      </c>
      <c r="F61">
        <f ca="1" t="shared" si="17"/>
        <v>100.69149974608361</v>
      </c>
      <c r="G61" t="str">
        <f t="shared" si="1"/>
        <v>*th&gt;&gt;Ident</v>
      </c>
      <c r="H61" t="str">
        <f t="shared" si="2"/>
        <v>[t]</v>
      </c>
      <c r="I61" t="str">
        <f ca="1" t="shared" si="18"/>
        <v>[t]</v>
      </c>
      <c r="J61" t="str">
        <f t="shared" si="19"/>
        <v>OK</v>
      </c>
      <c r="K61">
        <f t="shared" si="3"/>
      </c>
      <c r="L61">
        <f t="shared" si="4"/>
      </c>
      <c r="M61">
        <f t="shared" si="20"/>
        <v>100.52264075488378</v>
      </c>
      <c r="N61">
        <f t="shared" si="21"/>
        <v>99.47735924511622</v>
      </c>
    </row>
    <row r="62" spans="1:14" ht="12.75">
      <c r="A62">
        <f t="shared" si="23"/>
        <v>49</v>
      </c>
      <c r="B62">
        <f t="shared" si="0"/>
        <v>0.061494448982125825</v>
      </c>
      <c r="C62">
        <f t="shared" si="14"/>
        <v>100.52264075488378</v>
      </c>
      <c r="D62">
        <f t="shared" si="15"/>
        <v>99.47735924511622</v>
      </c>
      <c r="E62">
        <f ca="1" t="shared" si="16"/>
        <v>99.40614557117506</v>
      </c>
      <c r="F62">
        <f ca="1" t="shared" si="17"/>
        <v>101.04898870469145</v>
      </c>
      <c r="G62" t="str">
        <f t="shared" si="1"/>
        <v>Ident&gt;&gt;*th</v>
      </c>
      <c r="H62" t="str">
        <f t="shared" si="2"/>
        <v>[th]</v>
      </c>
      <c r="I62" t="str">
        <f ca="1" t="shared" si="18"/>
        <v>[t]</v>
      </c>
      <c r="J62" t="str">
        <f t="shared" si="19"/>
        <v>mismatch</v>
      </c>
      <c r="K62" t="str">
        <f t="shared" si="3"/>
        <v>promote</v>
      </c>
      <c r="L62" t="str">
        <f t="shared" si="4"/>
        <v>demote</v>
      </c>
      <c r="M62">
        <f t="shared" si="20"/>
        <v>100.58413520386591</v>
      </c>
      <c r="N62">
        <f t="shared" si="21"/>
        <v>99.41586479613409</v>
      </c>
    </row>
    <row r="63" spans="1:14" ht="12.75">
      <c r="A63">
        <f t="shared" si="23"/>
        <v>50</v>
      </c>
      <c r="B63">
        <f t="shared" si="0"/>
        <v>0.06095726140910931</v>
      </c>
      <c r="C63">
        <f aca="true" t="shared" si="24" ref="C63:C72">M62</f>
        <v>100.58413520386591</v>
      </c>
      <c r="D63">
        <f aca="true" t="shared" si="25" ref="D63:D72">N62</f>
        <v>99.41586479613409</v>
      </c>
      <c r="E63">
        <f aca="true" ca="1" t="shared" si="26" ref="E63:E72">NORMSINV(RAND())+C63</f>
        <v>100.36997835538918</v>
      </c>
      <c r="F63">
        <f aca="true" ca="1" t="shared" si="27" ref="F63:F72">NORMSINV(RAND())+D63</f>
        <v>98.02580832623056</v>
      </c>
      <c r="G63" t="str">
        <f t="shared" si="1"/>
        <v>*th&gt;&gt;Ident</v>
      </c>
      <c r="H63" t="str">
        <f t="shared" si="2"/>
        <v>[t]</v>
      </c>
      <c r="I63" t="str">
        <f aca="true" ca="1" t="shared" si="28" ref="I63:I72">IF(RAND()&gt;B$9,"[th]","[t]")</f>
        <v>[t]</v>
      </c>
      <c r="J63" t="str">
        <f aca="true" t="shared" si="29" ref="J63:J72">IF(EXACT(H63,I63),"OK","mismatch")</f>
        <v>OK</v>
      </c>
      <c r="K63">
        <f t="shared" si="3"/>
      </c>
      <c r="L63">
        <f t="shared" si="4"/>
      </c>
      <c r="M63">
        <f aca="true" t="shared" si="30" ref="M63:M72">IF(K63="promote",C63+$B63,IF(K63="demote",C63-$B63,C63))</f>
        <v>100.58413520386591</v>
      </c>
      <c r="N63">
        <f aca="true" t="shared" si="31" ref="N63:N72">IF(L63="promote",D63+$B63,IF(L63="demote",D63-$B63,D63))</f>
        <v>99.41586479613409</v>
      </c>
    </row>
    <row r="64" spans="1:14" ht="12.75">
      <c r="A64">
        <f t="shared" si="23"/>
        <v>51</v>
      </c>
      <c r="B64">
        <f t="shared" si="0"/>
        <v>0.06043526633187063</v>
      </c>
      <c r="C64">
        <f t="shared" si="24"/>
        <v>100.58413520386591</v>
      </c>
      <c r="D64">
        <f t="shared" si="25"/>
        <v>99.41586479613409</v>
      </c>
      <c r="E64">
        <f ca="1" t="shared" si="26"/>
        <v>100.2385015656276</v>
      </c>
      <c r="F64">
        <f ca="1" t="shared" si="27"/>
        <v>100.15342861352894</v>
      </c>
      <c r="G64" t="str">
        <f t="shared" si="1"/>
        <v>*th&gt;&gt;Ident</v>
      </c>
      <c r="H64" t="str">
        <f t="shared" si="2"/>
        <v>[t]</v>
      </c>
      <c r="I64" t="str">
        <f ca="1" t="shared" si="28"/>
        <v>[th]</v>
      </c>
      <c r="J64" t="str">
        <f t="shared" si="29"/>
        <v>mismatch</v>
      </c>
      <c r="K64" t="str">
        <f t="shared" si="3"/>
        <v>demote</v>
      </c>
      <c r="L64" t="str">
        <f t="shared" si="4"/>
        <v>promote</v>
      </c>
      <c r="M64">
        <f t="shared" si="30"/>
        <v>100.52369993753405</v>
      </c>
      <c r="N64">
        <f t="shared" si="31"/>
        <v>99.47630006246595</v>
      </c>
    </row>
    <row r="65" spans="1:14" ht="12.75">
      <c r="A65">
        <f t="shared" si="23"/>
        <v>52</v>
      </c>
      <c r="B65">
        <f t="shared" si="0"/>
        <v>0.05992774860458366</v>
      </c>
      <c r="C65">
        <f t="shared" si="24"/>
        <v>100.52369993753405</v>
      </c>
      <c r="D65">
        <f t="shared" si="25"/>
        <v>99.47630006246595</v>
      </c>
      <c r="E65">
        <f ca="1" t="shared" si="26"/>
        <v>100.56284860794752</v>
      </c>
      <c r="F65">
        <f ca="1" t="shared" si="27"/>
        <v>99.36619427745005</v>
      </c>
      <c r="G65" t="str">
        <f t="shared" si="1"/>
        <v>*th&gt;&gt;Ident</v>
      </c>
      <c r="H65" t="str">
        <f t="shared" si="2"/>
        <v>[t]</v>
      </c>
      <c r="I65" t="str">
        <f ca="1" t="shared" si="28"/>
        <v>[t]</v>
      </c>
      <c r="J65" t="str">
        <f t="shared" si="29"/>
        <v>OK</v>
      </c>
      <c r="K65">
        <f t="shared" si="3"/>
      </c>
      <c r="L65">
        <f t="shared" si="4"/>
      </c>
      <c r="M65">
        <f t="shared" si="30"/>
        <v>100.52369993753405</v>
      </c>
      <c r="N65">
        <f t="shared" si="31"/>
        <v>99.47630006246595</v>
      </c>
    </row>
    <row r="66" spans="1:14" ht="12.75">
      <c r="A66">
        <f t="shared" si="23"/>
        <v>53</v>
      </c>
      <c r="B66">
        <f t="shared" si="0"/>
        <v>0.05943403967370884</v>
      </c>
      <c r="C66">
        <f t="shared" si="24"/>
        <v>100.52369993753405</v>
      </c>
      <c r="D66">
        <f t="shared" si="25"/>
        <v>99.47630006246595</v>
      </c>
      <c r="E66">
        <f ca="1" t="shared" si="26"/>
        <v>99.65790329491148</v>
      </c>
      <c r="F66">
        <f ca="1" t="shared" si="27"/>
        <v>99.89100369066331</v>
      </c>
      <c r="G66" t="str">
        <f t="shared" si="1"/>
        <v>Ident&gt;&gt;*th</v>
      </c>
      <c r="H66" t="str">
        <f t="shared" si="2"/>
        <v>[th]</v>
      </c>
      <c r="I66" t="str">
        <f ca="1" t="shared" si="28"/>
        <v>[t]</v>
      </c>
      <c r="J66" t="str">
        <f t="shared" si="29"/>
        <v>mismatch</v>
      </c>
      <c r="K66" t="str">
        <f t="shared" si="3"/>
        <v>promote</v>
      </c>
      <c r="L66" t="str">
        <f t="shared" si="4"/>
        <v>demote</v>
      </c>
      <c r="M66">
        <f t="shared" si="30"/>
        <v>100.58313397720775</v>
      </c>
      <c r="N66">
        <f t="shared" si="31"/>
        <v>99.41686602279225</v>
      </c>
    </row>
    <row r="67" spans="1:14" ht="12.75">
      <c r="A67">
        <f t="shared" si="23"/>
        <v>54</v>
      </c>
      <c r="B67">
        <f t="shared" si="0"/>
        <v>0.05895351373149199</v>
      </c>
      <c r="C67">
        <f t="shared" si="24"/>
        <v>100.58313397720775</v>
      </c>
      <c r="D67">
        <f t="shared" si="25"/>
        <v>99.41686602279225</v>
      </c>
      <c r="E67">
        <f ca="1" t="shared" si="26"/>
        <v>101.75275659875564</v>
      </c>
      <c r="F67">
        <f ca="1" t="shared" si="27"/>
        <v>98.42782881178846</v>
      </c>
      <c r="G67" t="str">
        <f t="shared" si="1"/>
        <v>*th&gt;&gt;Ident</v>
      </c>
      <c r="H67" t="str">
        <f t="shared" si="2"/>
        <v>[t]</v>
      </c>
      <c r="I67" t="str">
        <f ca="1" t="shared" si="28"/>
        <v>[t]</v>
      </c>
      <c r="J67" t="str">
        <f t="shared" si="29"/>
        <v>OK</v>
      </c>
      <c r="K67">
        <f t="shared" si="3"/>
      </c>
      <c r="L67">
        <f t="shared" si="4"/>
      </c>
      <c r="M67">
        <f t="shared" si="30"/>
        <v>100.58313397720775</v>
      </c>
      <c r="N67">
        <f t="shared" si="31"/>
        <v>99.41686602279225</v>
      </c>
    </row>
    <row r="68" spans="1:14" ht="12.75">
      <c r="A68">
        <f t="shared" si="23"/>
        <v>55</v>
      </c>
      <c r="B68">
        <f t="shared" si="0"/>
        <v>0.058485584251523615</v>
      </c>
      <c r="C68">
        <f t="shared" si="24"/>
        <v>100.58313397720775</v>
      </c>
      <c r="D68">
        <f t="shared" si="25"/>
        <v>99.41686602279225</v>
      </c>
      <c r="E68">
        <f ca="1" t="shared" si="26"/>
        <v>99.98401194036815</v>
      </c>
      <c r="F68">
        <f ca="1" t="shared" si="27"/>
        <v>100.41360664550487</v>
      </c>
      <c r="G68" t="str">
        <f t="shared" si="1"/>
        <v>Ident&gt;&gt;*th</v>
      </c>
      <c r="H68" t="str">
        <f t="shared" si="2"/>
        <v>[th]</v>
      </c>
      <c r="I68" t="str">
        <f ca="1" t="shared" si="28"/>
        <v>[t]</v>
      </c>
      <c r="J68" t="str">
        <f t="shared" si="29"/>
        <v>mismatch</v>
      </c>
      <c r="K68" t="str">
        <f t="shared" si="3"/>
        <v>promote</v>
      </c>
      <c r="L68" t="str">
        <f t="shared" si="4"/>
        <v>demote</v>
      </c>
      <c r="M68">
        <f t="shared" si="30"/>
        <v>100.64161956145928</v>
      </c>
      <c r="N68">
        <f t="shared" si="31"/>
        <v>99.35838043854072</v>
      </c>
    </row>
    <row r="69" spans="1:14" ht="12.75">
      <c r="A69">
        <f t="shared" si="23"/>
        <v>56</v>
      </c>
      <c r="B69">
        <f t="shared" si="0"/>
        <v>0.05802970086223216</v>
      </c>
      <c r="C69">
        <f t="shared" si="24"/>
        <v>100.64161956145928</v>
      </c>
      <c r="D69">
        <f t="shared" si="25"/>
        <v>99.35838043854072</v>
      </c>
      <c r="E69">
        <f ca="1" t="shared" si="26"/>
        <v>99.68092602485987</v>
      </c>
      <c r="F69">
        <f ca="1" t="shared" si="27"/>
        <v>99.12152470971765</v>
      </c>
      <c r="G69" t="str">
        <f t="shared" si="1"/>
        <v>*th&gt;&gt;Ident</v>
      </c>
      <c r="H69" t="str">
        <f t="shared" si="2"/>
        <v>[t]</v>
      </c>
      <c r="I69" t="str">
        <f ca="1" t="shared" si="28"/>
        <v>[t]</v>
      </c>
      <c r="J69" t="str">
        <f t="shared" si="29"/>
        <v>OK</v>
      </c>
      <c r="K69">
        <f t="shared" si="3"/>
      </c>
      <c r="L69">
        <f t="shared" si="4"/>
      </c>
      <c r="M69">
        <f t="shared" si="30"/>
        <v>100.64161956145928</v>
      </c>
      <c r="N69">
        <f t="shared" si="31"/>
        <v>99.35838043854072</v>
      </c>
    </row>
    <row r="70" spans="1:14" ht="12.75">
      <c r="A70">
        <f t="shared" si="23"/>
        <v>57</v>
      </c>
      <c r="B70">
        <f t="shared" si="0"/>
        <v>0.0575853465199701</v>
      </c>
      <c r="C70">
        <f t="shared" si="24"/>
        <v>100.64161956145928</v>
      </c>
      <c r="D70">
        <f t="shared" si="25"/>
        <v>99.35838043854072</v>
      </c>
      <c r="E70">
        <f ca="1" t="shared" si="26"/>
        <v>99.76666010770282</v>
      </c>
      <c r="F70">
        <f ca="1" t="shared" si="27"/>
        <v>99.80726116591819</v>
      </c>
      <c r="G70" t="str">
        <f t="shared" si="1"/>
        <v>Ident&gt;&gt;*th</v>
      </c>
      <c r="H70" t="str">
        <f t="shared" si="2"/>
        <v>[th]</v>
      </c>
      <c r="I70" t="str">
        <f ca="1" t="shared" si="28"/>
        <v>[t]</v>
      </c>
      <c r="J70" t="str">
        <f t="shared" si="29"/>
        <v>mismatch</v>
      </c>
      <c r="K70" t="str">
        <f t="shared" si="3"/>
        <v>promote</v>
      </c>
      <c r="L70" t="str">
        <f t="shared" si="4"/>
        <v>demote</v>
      </c>
      <c r="M70">
        <f t="shared" si="30"/>
        <v>100.69920490797925</v>
      </c>
      <c r="N70">
        <f t="shared" si="31"/>
        <v>99.30079509202075</v>
      </c>
    </row>
    <row r="71" spans="1:14" ht="12.75">
      <c r="A71">
        <f t="shared" si="23"/>
        <v>58</v>
      </c>
      <c r="B71">
        <f t="shared" si="0"/>
        <v>0.05715203494829044</v>
      </c>
      <c r="C71">
        <f t="shared" si="24"/>
        <v>100.69920490797925</v>
      </c>
      <c r="D71">
        <f t="shared" si="25"/>
        <v>99.30079509202075</v>
      </c>
      <c r="E71">
        <f ca="1" t="shared" si="26"/>
        <v>101.68599412150485</v>
      </c>
      <c r="F71">
        <f ca="1" t="shared" si="27"/>
        <v>99.58824237104808</v>
      </c>
      <c r="G71" t="str">
        <f t="shared" si="1"/>
        <v>*th&gt;&gt;Ident</v>
      </c>
      <c r="H71" t="str">
        <f t="shared" si="2"/>
        <v>[t]</v>
      </c>
      <c r="I71" t="str">
        <f ca="1" t="shared" si="28"/>
        <v>[t]</v>
      </c>
      <c r="J71" t="str">
        <f t="shared" si="29"/>
        <v>OK</v>
      </c>
      <c r="K71">
        <f t="shared" si="3"/>
      </c>
      <c r="L71">
        <f t="shared" si="4"/>
      </c>
      <c r="M71">
        <f t="shared" si="30"/>
        <v>100.69920490797925</v>
      </c>
      <c r="N71">
        <f t="shared" si="31"/>
        <v>99.30079509202075</v>
      </c>
    </row>
    <row r="72" spans="1:14" ht="12.75">
      <c r="A72">
        <f t="shared" si="23"/>
        <v>59</v>
      </c>
      <c r="B72">
        <f t="shared" si="0"/>
        <v>0.05672930831424095</v>
      </c>
      <c r="C72">
        <f t="shared" si="24"/>
        <v>100.69920490797925</v>
      </c>
      <c r="D72">
        <f t="shared" si="25"/>
        <v>99.30079509202075</v>
      </c>
      <c r="E72">
        <f ca="1" t="shared" si="26"/>
        <v>100.30336501225946</v>
      </c>
      <c r="F72">
        <f ca="1" t="shared" si="27"/>
        <v>98.90782710691865</v>
      </c>
      <c r="G72" t="str">
        <f t="shared" si="1"/>
        <v>*th&gt;&gt;Ident</v>
      </c>
      <c r="H72" t="str">
        <f t="shared" si="2"/>
        <v>[t]</v>
      </c>
      <c r="I72" t="str">
        <f ca="1" t="shared" si="28"/>
        <v>[t]</v>
      </c>
      <c r="J72" t="str">
        <f t="shared" si="29"/>
        <v>OK</v>
      </c>
      <c r="K72">
        <f t="shared" si="3"/>
      </c>
      <c r="L72">
        <f t="shared" si="4"/>
      </c>
      <c r="M72">
        <f t="shared" si="30"/>
        <v>100.69920490797925</v>
      </c>
      <c r="N72">
        <f t="shared" si="31"/>
        <v>99.30079509202075</v>
      </c>
    </row>
    <row r="73" spans="1:14" ht="12.75">
      <c r="A73">
        <f t="shared" si="23"/>
        <v>60</v>
      </c>
      <c r="B73">
        <f t="shared" si="0"/>
        <v>0.05631673511613591</v>
      </c>
      <c r="C73">
        <f aca="true" t="shared" si="32" ref="C73:C90">M72</f>
        <v>100.69920490797925</v>
      </c>
      <c r="D73">
        <f aca="true" t="shared" si="33" ref="D73:D90">N72</f>
        <v>99.30079509202075</v>
      </c>
      <c r="E73">
        <f aca="true" ca="1" t="shared" si="34" ref="E73:E90">NORMSINV(RAND())+C73</f>
        <v>99.67126495590169</v>
      </c>
      <c r="F73">
        <f aca="true" ca="1" t="shared" si="35" ref="F73:F90">NORMSINV(RAND())+D73</f>
        <v>99.84410978768382</v>
      </c>
      <c r="G73" t="str">
        <f t="shared" si="1"/>
        <v>Ident&gt;&gt;*th</v>
      </c>
      <c r="H73" t="str">
        <f t="shared" si="2"/>
        <v>[th]</v>
      </c>
      <c r="I73" t="str">
        <f aca="true" ca="1" t="shared" si="36" ref="I73:I90">IF(RAND()&gt;B$9,"[th]","[t]")</f>
        <v>[t]</v>
      </c>
      <c r="J73" t="str">
        <f aca="true" t="shared" si="37" ref="J73:J90">IF(EXACT(H73,I73),"OK","mismatch")</f>
        <v>mismatch</v>
      </c>
      <c r="K73" t="str">
        <f t="shared" si="3"/>
        <v>promote</v>
      </c>
      <c r="L73" t="str">
        <f t="shared" si="4"/>
        <v>demote</v>
      </c>
      <c r="M73">
        <f aca="true" t="shared" si="38" ref="M73:M90">IF(K73="promote",C73+$B73,IF(K73="demote",C73-$B73,C73))</f>
        <v>100.75552164309539</v>
      </c>
      <c r="N73">
        <f aca="true" t="shared" si="39" ref="N73:N90">IF(L73="promote",D73+$B73,IF(L73="demote",D73-$B73,D73))</f>
        <v>99.24447835690461</v>
      </c>
    </row>
    <row r="74" spans="1:14" ht="12.75">
      <c r="A74">
        <f t="shared" si="23"/>
        <v>61</v>
      </c>
      <c r="B74">
        <f t="shared" si="0"/>
        <v>0.05591390826039236</v>
      </c>
      <c r="C74">
        <f t="shared" si="32"/>
        <v>100.75552164309539</v>
      </c>
      <c r="D74">
        <f t="shared" si="33"/>
        <v>99.24447835690461</v>
      </c>
      <c r="E74">
        <f ca="1" t="shared" si="34"/>
        <v>101.80689675752615</v>
      </c>
      <c r="F74">
        <f ca="1" t="shared" si="35"/>
        <v>99.13548548631783</v>
      </c>
      <c r="G74" t="str">
        <f t="shared" si="1"/>
        <v>*th&gt;&gt;Ident</v>
      </c>
      <c r="H74" t="str">
        <f t="shared" si="2"/>
        <v>[t]</v>
      </c>
      <c r="I74" t="str">
        <f ca="1" t="shared" si="36"/>
        <v>[t]</v>
      </c>
      <c r="J74" t="str">
        <f t="shared" si="37"/>
        <v>OK</v>
      </c>
      <c r="K74">
        <f t="shared" si="3"/>
      </c>
      <c r="L74">
        <f t="shared" si="4"/>
      </c>
      <c r="M74">
        <f t="shared" si="38"/>
        <v>100.75552164309539</v>
      </c>
      <c r="N74">
        <f t="shared" si="39"/>
        <v>99.24447835690461</v>
      </c>
    </row>
    <row r="75" spans="1:14" ht="12.75">
      <c r="A75">
        <f t="shared" si="23"/>
        <v>62</v>
      </c>
      <c r="B75">
        <f t="shared" si="0"/>
        <v>0.055520443307718124</v>
      </c>
      <c r="C75">
        <f t="shared" si="32"/>
        <v>100.75552164309539</v>
      </c>
      <c r="D75">
        <f t="shared" si="33"/>
        <v>99.24447835690461</v>
      </c>
      <c r="E75">
        <f ca="1" t="shared" si="34"/>
        <v>101.63311534691164</v>
      </c>
      <c r="F75">
        <f ca="1" t="shared" si="35"/>
        <v>98.61844730494927</v>
      </c>
      <c r="G75" t="str">
        <f t="shared" si="1"/>
        <v>*th&gt;&gt;Ident</v>
      </c>
      <c r="H75" t="str">
        <f t="shared" si="2"/>
        <v>[t]</v>
      </c>
      <c r="I75" t="str">
        <f ca="1" t="shared" si="36"/>
        <v>[t]</v>
      </c>
      <c r="J75" t="str">
        <f t="shared" si="37"/>
        <v>OK</v>
      </c>
      <c r="K75">
        <f t="shared" si="3"/>
      </c>
      <c r="L75">
        <f t="shared" si="4"/>
      </c>
      <c r="M75">
        <f t="shared" si="38"/>
        <v>100.75552164309539</v>
      </c>
      <c r="N75">
        <f t="shared" si="39"/>
        <v>99.24447835690461</v>
      </c>
    </row>
    <row r="76" spans="1:14" ht="12.75">
      <c r="A76">
        <f t="shared" si="23"/>
        <v>63</v>
      </c>
      <c r="B76">
        <f t="shared" si="0"/>
        <v>0.05513597687127584</v>
      </c>
      <c r="C76">
        <f t="shared" si="32"/>
        <v>100.75552164309539</v>
      </c>
      <c r="D76">
        <f t="shared" si="33"/>
        <v>99.24447835690461</v>
      </c>
      <c r="E76">
        <f ca="1" t="shared" si="34"/>
        <v>99.73797758503335</v>
      </c>
      <c r="F76">
        <f ca="1" t="shared" si="35"/>
        <v>101.04344645227337</v>
      </c>
      <c r="G76" t="str">
        <f t="shared" si="1"/>
        <v>Ident&gt;&gt;*th</v>
      </c>
      <c r="H76" t="str">
        <f t="shared" si="2"/>
        <v>[th]</v>
      </c>
      <c r="I76" t="str">
        <f ca="1" t="shared" si="36"/>
        <v>[t]</v>
      </c>
      <c r="J76" t="str">
        <f t="shared" si="37"/>
        <v>mismatch</v>
      </c>
      <c r="K76" t="str">
        <f t="shared" si="3"/>
        <v>promote</v>
      </c>
      <c r="L76" t="str">
        <f t="shared" si="4"/>
        <v>demote</v>
      </c>
      <c r="M76">
        <f t="shared" si="38"/>
        <v>100.81065761996666</v>
      </c>
      <c r="N76">
        <f t="shared" si="39"/>
        <v>99.18934238003334</v>
      </c>
    </row>
    <row r="77" spans="1:14" ht="12.75">
      <c r="A77">
        <f t="shared" si="23"/>
        <v>64</v>
      </c>
      <c r="B77">
        <f t="shared" si="0"/>
        <v>0.05476016515147473</v>
      </c>
      <c r="C77">
        <f t="shared" si="32"/>
        <v>100.81065761996666</v>
      </c>
      <c r="D77">
        <f t="shared" si="33"/>
        <v>99.18934238003334</v>
      </c>
      <c r="E77">
        <f ca="1" t="shared" si="34"/>
        <v>101.19378074170054</v>
      </c>
      <c r="F77">
        <f ca="1" t="shared" si="35"/>
        <v>99.51295205587144</v>
      </c>
      <c r="G77" t="str">
        <f t="shared" si="1"/>
        <v>*th&gt;&gt;Ident</v>
      </c>
      <c r="H77" t="str">
        <f t="shared" si="2"/>
        <v>[t]</v>
      </c>
      <c r="I77" t="str">
        <f ca="1" t="shared" si="36"/>
        <v>[t]</v>
      </c>
      <c r="J77" t="str">
        <f t="shared" si="37"/>
        <v>OK</v>
      </c>
      <c r="K77">
        <f t="shared" si="3"/>
      </c>
      <c r="L77">
        <f t="shared" si="4"/>
      </c>
      <c r="M77">
        <f t="shared" si="38"/>
        <v>100.81065761996666</v>
      </c>
      <c r="N77">
        <f t="shared" si="39"/>
        <v>99.18934238003334</v>
      </c>
    </row>
    <row r="78" spans="1:14" ht="12.75">
      <c r="A78">
        <f t="shared" si="23"/>
        <v>65</v>
      </c>
      <c r="B78">
        <f t="shared" si="0"/>
        <v>0.05439268259380503</v>
      </c>
      <c r="C78">
        <f t="shared" si="32"/>
        <v>100.81065761996666</v>
      </c>
      <c r="D78">
        <f t="shared" si="33"/>
        <v>99.18934238003334</v>
      </c>
      <c r="E78">
        <f ca="1" t="shared" si="34"/>
        <v>100.80874211201528</v>
      </c>
      <c r="F78">
        <f ca="1" t="shared" si="35"/>
        <v>98.33583152451669</v>
      </c>
      <c r="G78" t="str">
        <f t="shared" si="1"/>
        <v>*th&gt;&gt;Ident</v>
      </c>
      <c r="H78" t="str">
        <f t="shared" si="2"/>
        <v>[t]</v>
      </c>
      <c r="I78" t="str">
        <f ca="1" t="shared" si="36"/>
        <v>[t]</v>
      </c>
      <c r="J78" t="str">
        <f t="shared" si="37"/>
        <v>OK</v>
      </c>
      <c r="K78">
        <f t="shared" si="3"/>
      </c>
      <c r="L78">
        <f t="shared" si="4"/>
      </c>
      <c r="M78">
        <f t="shared" si="38"/>
        <v>100.81065761996666</v>
      </c>
      <c r="N78">
        <f t="shared" si="39"/>
        <v>99.18934238003334</v>
      </c>
    </row>
    <row r="79" spans="1:14" ht="12.75">
      <c r="A79">
        <f t="shared" si="23"/>
        <v>66</v>
      </c>
      <c r="B79">
        <f aca="true" t="shared" si="40" ref="B79:B99">EXP(-LOG(A79))/3</f>
        <v>0.05403322065766721</v>
      </c>
      <c r="C79">
        <f t="shared" si="32"/>
        <v>100.81065761996666</v>
      </c>
      <c r="D79">
        <f t="shared" si="33"/>
        <v>99.18934238003334</v>
      </c>
      <c r="E79">
        <f ca="1" t="shared" si="34"/>
        <v>102.20857182968055</v>
      </c>
      <c r="F79">
        <f ca="1" t="shared" si="35"/>
        <v>100.41289639711057</v>
      </c>
      <c r="G79" t="str">
        <f aca="true" t="shared" si="41" ref="G79:G99">IF($E79&gt;$F79,"*th&gt;&gt;Ident","Ident&gt;&gt;*th")</f>
        <v>*th&gt;&gt;Ident</v>
      </c>
      <c r="H79" t="str">
        <f aca="true" t="shared" si="42" ref="H79:H99">IF($E79&gt;$F79,"[t]","[th]")</f>
        <v>[t]</v>
      </c>
      <c r="I79" t="str">
        <f ca="1" t="shared" si="36"/>
        <v>[t]</v>
      </c>
      <c r="J79" t="str">
        <f t="shared" si="37"/>
        <v>OK</v>
      </c>
      <c r="K79">
        <f aca="true" t="shared" si="43" ref="K79:K99">IF(AND($I79="[t]",$H79="[th]"),"promote",IF(AND($I79="[th]",$H79="[t]"),"demote",""))</f>
      </c>
      <c r="L79">
        <f aca="true" t="shared" si="44" ref="L79:L99">IF(AND($I79="[t]",$H79="[th]"),"demote",IF(AND($I79="[th]",$H79="[t]"),"promote",""))</f>
      </c>
      <c r="M79">
        <f t="shared" si="38"/>
        <v>100.81065761996666</v>
      </c>
      <c r="N79">
        <f t="shared" si="39"/>
        <v>99.18934238003334</v>
      </c>
    </row>
    <row r="80" spans="1:14" ht="12.75">
      <c r="A80">
        <f t="shared" si="23"/>
        <v>67</v>
      </c>
      <c r="B80">
        <f t="shared" si="40"/>
        <v>0.053681486685490644</v>
      </c>
      <c r="C80">
        <f t="shared" si="32"/>
        <v>100.81065761996666</v>
      </c>
      <c r="D80">
        <f t="shared" si="33"/>
        <v>99.18934238003334</v>
      </c>
      <c r="E80">
        <f ca="1" t="shared" si="34"/>
        <v>98.65072345760254</v>
      </c>
      <c r="F80">
        <f ca="1" t="shared" si="35"/>
        <v>98.52618265721479</v>
      </c>
      <c r="G80" t="str">
        <f t="shared" si="41"/>
        <v>*th&gt;&gt;Ident</v>
      </c>
      <c r="H80" t="str">
        <f t="shared" si="42"/>
        <v>[t]</v>
      </c>
      <c r="I80" t="str">
        <f ca="1" t="shared" si="36"/>
        <v>[t]</v>
      </c>
      <c r="J80" t="str">
        <f t="shared" si="37"/>
        <v>OK</v>
      </c>
      <c r="K80">
        <f t="shared" si="43"/>
      </c>
      <c r="L80">
        <f t="shared" si="44"/>
      </c>
      <c r="M80">
        <f t="shared" si="38"/>
        <v>100.81065761996666</v>
      </c>
      <c r="N80">
        <f t="shared" si="39"/>
        <v>99.18934238003334</v>
      </c>
    </row>
    <row r="81" spans="1:14" ht="12.75">
      <c r="A81">
        <f t="shared" si="23"/>
        <v>68</v>
      </c>
      <c r="B81">
        <f t="shared" si="40"/>
        <v>0.05333720286261143</v>
      </c>
      <c r="C81">
        <f t="shared" si="32"/>
        <v>100.81065761996666</v>
      </c>
      <c r="D81">
        <f t="shared" si="33"/>
        <v>99.18934238003334</v>
      </c>
      <c r="E81">
        <f ca="1" t="shared" si="34"/>
        <v>99.72761270173504</v>
      </c>
      <c r="F81">
        <f ca="1" t="shared" si="35"/>
        <v>99.33209406043218</v>
      </c>
      <c r="G81" t="str">
        <f t="shared" si="41"/>
        <v>*th&gt;&gt;Ident</v>
      </c>
      <c r="H81" t="str">
        <f t="shared" si="42"/>
        <v>[t]</v>
      </c>
      <c r="I81" t="str">
        <f ca="1" t="shared" si="36"/>
        <v>[th]</v>
      </c>
      <c r="J81" t="str">
        <f t="shared" si="37"/>
        <v>mismatch</v>
      </c>
      <c r="K81" t="str">
        <f t="shared" si="43"/>
        <v>demote</v>
      </c>
      <c r="L81" t="str">
        <f t="shared" si="44"/>
        <v>promote</v>
      </c>
      <c r="M81">
        <f t="shared" si="38"/>
        <v>100.75732041710405</v>
      </c>
      <c r="N81">
        <f t="shared" si="39"/>
        <v>99.24267958289595</v>
      </c>
    </row>
    <row r="82" spans="1:14" ht="12.75">
      <c r="A82">
        <f t="shared" si="23"/>
        <v>69</v>
      </c>
      <c r="B82">
        <f t="shared" si="40"/>
        <v>0.05300010525941099</v>
      </c>
      <c r="C82">
        <f t="shared" si="32"/>
        <v>100.75732041710405</v>
      </c>
      <c r="D82">
        <f t="shared" si="33"/>
        <v>99.24267958289595</v>
      </c>
      <c r="E82">
        <f ca="1" t="shared" si="34"/>
        <v>99.88485622281843</v>
      </c>
      <c r="F82">
        <f ca="1" t="shared" si="35"/>
        <v>98.41639395629763</v>
      </c>
      <c r="G82" t="str">
        <f t="shared" si="41"/>
        <v>*th&gt;&gt;Ident</v>
      </c>
      <c r="H82" t="str">
        <f t="shared" si="42"/>
        <v>[t]</v>
      </c>
      <c r="I82" t="str">
        <f ca="1" t="shared" si="36"/>
        <v>[t]</v>
      </c>
      <c r="J82" t="str">
        <f t="shared" si="37"/>
        <v>OK</v>
      </c>
      <c r="K82">
        <f t="shared" si="43"/>
      </c>
      <c r="L82">
        <f t="shared" si="44"/>
      </c>
      <c r="M82">
        <f t="shared" si="38"/>
        <v>100.75732041710405</v>
      </c>
      <c r="N82">
        <f t="shared" si="39"/>
        <v>99.24267958289595</v>
      </c>
    </row>
    <row r="83" spans="1:14" ht="12.75">
      <c r="A83">
        <f aca="true" t="shared" si="45" ref="A83:A99">A82+1</f>
        <v>70</v>
      </c>
      <c r="B83">
        <f t="shared" si="40"/>
        <v>0.05266994294812247</v>
      </c>
      <c r="C83">
        <f t="shared" si="32"/>
        <v>100.75732041710405</v>
      </c>
      <c r="D83">
        <f t="shared" si="33"/>
        <v>99.24267958289595</v>
      </c>
      <c r="E83">
        <f ca="1" t="shared" si="34"/>
        <v>101.86995881471998</v>
      </c>
      <c r="F83">
        <f ca="1" t="shared" si="35"/>
        <v>101.39521770776268</v>
      </c>
      <c r="G83" t="str">
        <f t="shared" si="41"/>
        <v>*th&gt;&gt;Ident</v>
      </c>
      <c r="H83" t="str">
        <f t="shared" si="42"/>
        <v>[t]</v>
      </c>
      <c r="I83" t="str">
        <f ca="1" t="shared" si="36"/>
        <v>[t]</v>
      </c>
      <c r="J83" t="str">
        <f t="shared" si="37"/>
        <v>OK</v>
      </c>
      <c r="K83">
        <f t="shared" si="43"/>
      </c>
      <c r="L83">
        <f t="shared" si="44"/>
      </c>
      <c r="M83">
        <f t="shared" si="38"/>
        <v>100.75732041710405</v>
      </c>
      <c r="N83">
        <f t="shared" si="39"/>
        <v>99.24267958289595</v>
      </c>
    </row>
    <row r="84" spans="1:14" ht="12.75">
      <c r="A84">
        <f t="shared" si="45"/>
        <v>71</v>
      </c>
      <c r="B84">
        <f t="shared" si="40"/>
        <v>0.052346477187511</v>
      </c>
      <c r="C84">
        <f t="shared" si="32"/>
        <v>100.75732041710405</v>
      </c>
      <c r="D84">
        <f t="shared" si="33"/>
        <v>99.24267958289595</v>
      </c>
      <c r="E84">
        <f ca="1" t="shared" si="34"/>
        <v>101.01957328351165</v>
      </c>
      <c r="F84">
        <f ca="1" t="shared" si="35"/>
        <v>98.75174079392004</v>
      </c>
      <c r="G84" t="str">
        <f t="shared" si="41"/>
        <v>*th&gt;&gt;Ident</v>
      </c>
      <c r="H84" t="str">
        <f t="shared" si="42"/>
        <v>[t]</v>
      </c>
      <c r="I84" t="str">
        <f ca="1" t="shared" si="36"/>
        <v>[t]</v>
      </c>
      <c r="J84" t="str">
        <f t="shared" si="37"/>
        <v>OK</v>
      </c>
      <c r="K84">
        <f t="shared" si="43"/>
      </c>
      <c r="L84">
        <f t="shared" si="44"/>
      </c>
      <c r="M84">
        <f t="shared" si="38"/>
        <v>100.75732041710405</v>
      </c>
      <c r="N84">
        <f t="shared" si="39"/>
        <v>99.24267958289595</v>
      </c>
    </row>
    <row r="85" spans="1:14" ht="12.75">
      <c r="A85">
        <f t="shared" si="45"/>
        <v>72</v>
      </c>
      <c r="B85">
        <f t="shared" si="40"/>
        <v>0.05202948066933768</v>
      </c>
      <c r="C85">
        <f t="shared" si="32"/>
        <v>100.75732041710405</v>
      </c>
      <c r="D85">
        <f t="shared" si="33"/>
        <v>99.24267958289595</v>
      </c>
      <c r="E85">
        <f ca="1" t="shared" si="34"/>
        <v>100.67077339988676</v>
      </c>
      <c r="F85">
        <f ca="1" t="shared" si="35"/>
        <v>99.75663898562608</v>
      </c>
      <c r="G85" t="str">
        <f t="shared" si="41"/>
        <v>*th&gt;&gt;Ident</v>
      </c>
      <c r="H85" t="str">
        <f t="shared" si="42"/>
        <v>[t]</v>
      </c>
      <c r="I85" t="str">
        <f ca="1" t="shared" si="36"/>
        <v>[t]</v>
      </c>
      <c r="J85" t="str">
        <f t="shared" si="37"/>
        <v>OK</v>
      </c>
      <c r="K85">
        <f t="shared" si="43"/>
      </c>
      <c r="L85">
        <f t="shared" si="44"/>
      </c>
      <c r="M85">
        <f t="shared" si="38"/>
        <v>100.75732041710405</v>
      </c>
      <c r="N85">
        <f t="shared" si="39"/>
        <v>99.24267958289595</v>
      </c>
    </row>
    <row r="86" spans="1:14" ht="12.75">
      <c r="A86">
        <f t="shared" si="45"/>
        <v>73</v>
      </c>
      <c r="B86">
        <f t="shared" si="40"/>
        <v>0.051718736821140206</v>
      </c>
      <c r="C86">
        <f t="shared" si="32"/>
        <v>100.75732041710405</v>
      </c>
      <c r="D86">
        <f t="shared" si="33"/>
        <v>99.24267958289595</v>
      </c>
      <c r="E86">
        <f ca="1" t="shared" si="34"/>
        <v>101.18191518059696</v>
      </c>
      <c r="F86">
        <f ca="1" t="shared" si="35"/>
        <v>98.26129226613145</v>
      </c>
      <c r="G86" t="str">
        <f t="shared" si="41"/>
        <v>*th&gt;&gt;Ident</v>
      </c>
      <c r="H86" t="str">
        <f t="shared" si="42"/>
        <v>[t]</v>
      </c>
      <c r="I86" t="str">
        <f ca="1" t="shared" si="36"/>
        <v>[t]</v>
      </c>
      <c r="J86" t="str">
        <f t="shared" si="37"/>
        <v>OK</v>
      </c>
      <c r="K86">
        <f t="shared" si="43"/>
      </c>
      <c r="L86">
        <f t="shared" si="44"/>
      </c>
      <c r="M86">
        <f t="shared" si="38"/>
        <v>100.75732041710405</v>
      </c>
      <c r="N86">
        <f t="shared" si="39"/>
        <v>99.24267958289595</v>
      </c>
    </row>
    <row r="87" spans="1:14" ht="12.75">
      <c r="A87">
        <f t="shared" si="45"/>
        <v>74</v>
      </c>
      <c r="B87">
        <f t="shared" si="40"/>
        <v>0.051414039160414204</v>
      </c>
      <c r="C87">
        <f t="shared" si="32"/>
        <v>100.75732041710405</v>
      </c>
      <c r="D87">
        <f t="shared" si="33"/>
        <v>99.24267958289595</v>
      </c>
      <c r="E87">
        <f ca="1" t="shared" si="34"/>
        <v>100.94439048677725</v>
      </c>
      <c r="F87">
        <f ca="1" t="shared" si="35"/>
        <v>99.11959573524797</v>
      </c>
      <c r="G87" t="str">
        <f t="shared" si="41"/>
        <v>*th&gt;&gt;Ident</v>
      </c>
      <c r="H87" t="str">
        <f t="shared" si="42"/>
        <v>[t]</v>
      </c>
      <c r="I87" t="str">
        <f ca="1" t="shared" si="36"/>
        <v>[th]</v>
      </c>
      <c r="J87" t="str">
        <f t="shared" si="37"/>
        <v>mismatch</v>
      </c>
      <c r="K87" t="str">
        <f t="shared" si="43"/>
        <v>demote</v>
      </c>
      <c r="L87" t="str">
        <f t="shared" si="44"/>
        <v>promote</v>
      </c>
      <c r="M87">
        <f t="shared" si="38"/>
        <v>100.70590637794363</v>
      </c>
      <c r="N87">
        <f t="shared" si="39"/>
        <v>99.29409362205637</v>
      </c>
    </row>
    <row r="88" spans="1:14" ht="12.75">
      <c r="A88">
        <f t="shared" si="45"/>
        <v>75</v>
      </c>
      <c r="B88">
        <f t="shared" si="40"/>
        <v>0.05111519069576859</v>
      </c>
      <c r="C88">
        <f t="shared" si="32"/>
        <v>100.70590637794363</v>
      </c>
      <c r="D88">
        <f t="shared" si="33"/>
        <v>99.29409362205637</v>
      </c>
      <c r="E88">
        <f ca="1" t="shared" si="34"/>
        <v>100.72688050405185</v>
      </c>
      <c r="F88">
        <f ca="1" t="shared" si="35"/>
        <v>100.06767347432772</v>
      </c>
      <c r="G88" t="str">
        <f t="shared" si="41"/>
        <v>*th&gt;&gt;Ident</v>
      </c>
      <c r="H88" t="str">
        <f t="shared" si="42"/>
        <v>[t]</v>
      </c>
      <c r="I88" t="str">
        <f ca="1" t="shared" si="36"/>
        <v>[t]</v>
      </c>
      <c r="J88" t="str">
        <f t="shared" si="37"/>
        <v>OK</v>
      </c>
      <c r="K88">
        <f t="shared" si="43"/>
      </c>
      <c r="L88">
        <f t="shared" si="44"/>
      </c>
      <c r="M88">
        <f t="shared" si="38"/>
        <v>100.70590637794363</v>
      </c>
      <c r="N88">
        <f t="shared" si="39"/>
        <v>99.29409362205637</v>
      </c>
    </row>
    <row r="89" spans="1:14" ht="12.75">
      <c r="A89">
        <f t="shared" si="45"/>
        <v>76</v>
      </c>
      <c r="B89">
        <f t="shared" si="40"/>
        <v>0.05082200337106302</v>
      </c>
      <c r="C89">
        <f t="shared" si="32"/>
        <v>100.70590637794363</v>
      </c>
      <c r="D89">
        <f t="shared" si="33"/>
        <v>99.29409362205637</v>
      </c>
      <c r="E89">
        <f ca="1" t="shared" si="34"/>
        <v>103.09045060736422</v>
      </c>
      <c r="F89">
        <f ca="1" t="shared" si="35"/>
        <v>98.4791129985241</v>
      </c>
      <c r="G89" t="str">
        <f t="shared" si="41"/>
        <v>*th&gt;&gt;Ident</v>
      </c>
      <c r="H89" t="str">
        <f t="shared" si="42"/>
        <v>[t]</v>
      </c>
      <c r="I89" t="str">
        <f ca="1" t="shared" si="36"/>
        <v>[t]</v>
      </c>
      <c r="J89" t="str">
        <f t="shared" si="37"/>
        <v>OK</v>
      </c>
      <c r="K89">
        <f t="shared" si="43"/>
      </c>
      <c r="L89">
        <f t="shared" si="44"/>
      </c>
      <c r="M89">
        <f t="shared" si="38"/>
        <v>100.70590637794363</v>
      </c>
      <c r="N89">
        <f t="shared" si="39"/>
        <v>99.29409362205637</v>
      </c>
    </row>
    <row r="90" spans="1:14" ht="12.75">
      <c r="A90">
        <f t="shared" si="45"/>
        <v>77</v>
      </c>
      <c r="B90">
        <f t="shared" si="40"/>
        <v>0.05053429754892214</v>
      </c>
      <c r="C90">
        <f t="shared" si="32"/>
        <v>100.70590637794363</v>
      </c>
      <c r="D90">
        <f t="shared" si="33"/>
        <v>99.29409362205637</v>
      </c>
      <c r="E90">
        <f ca="1" t="shared" si="34"/>
        <v>100.71493326612524</v>
      </c>
      <c r="F90">
        <f ca="1" t="shared" si="35"/>
        <v>99.92439045138624</v>
      </c>
      <c r="G90" t="str">
        <f t="shared" si="41"/>
        <v>*th&gt;&gt;Ident</v>
      </c>
      <c r="H90" t="str">
        <f t="shared" si="42"/>
        <v>[t]</v>
      </c>
      <c r="I90" t="str">
        <f ca="1" t="shared" si="36"/>
        <v>[t]</v>
      </c>
      <c r="J90" t="str">
        <f t="shared" si="37"/>
        <v>OK</v>
      </c>
      <c r="K90">
        <f t="shared" si="43"/>
      </c>
      <c r="L90">
        <f t="shared" si="44"/>
      </c>
      <c r="M90">
        <f t="shared" si="38"/>
        <v>100.70590637794363</v>
      </c>
      <c r="N90">
        <f t="shared" si="39"/>
        <v>99.29409362205637</v>
      </c>
    </row>
    <row r="91" spans="1:14" ht="12.75">
      <c r="A91">
        <f t="shared" si="45"/>
        <v>78</v>
      </c>
      <c r="B91">
        <f t="shared" si="40"/>
        <v>0.050251901530366565</v>
      </c>
      <c r="C91">
        <f aca="true" t="shared" si="46" ref="C91:C99">M90</f>
        <v>100.70590637794363</v>
      </c>
      <c r="D91">
        <f aca="true" t="shared" si="47" ref="D91:D99">N90</f>
        <v>99.29409362205637</v>
      </c>
      <c r="E91">
        <f aca="true" ca="1" t="shared" si="48" ref="E91:E99">NORMSINV(RAND())+C91</f>
        <v>102.0910784567947</v>
      </c>
      <c r="F91">
        <f aca="true" ca="1" t="shared" si="49" ref="F91:F99">NORMSINV(RAND())+D91</f>
        <v>100.07516286438688</v>
      </c>
      <c r="G91" t="str">
        <f t="shared" si="41"/>
        <v>*th&gt;&gt;Ident</v>
      </c>
      <c r="H91" t="str">
        <f t="shared" si="42"/>
        <v>[t]</v>
      </c>
      <c r="I91" t="str">
        <f aca="true" ca="1" t="shared" si="50" ref="I91:I99">IF(RAND()&gt;B$9,"[th]","[t]")</f>
        <v>[t]</v>
      </c>
      <c r="J91" t="str">
        <f aca="true" t="shared" si="51" ref="J91:J99">IF(EXACT(H91,I91),"OK","mismatch")</f>
        <v>OK</v>
      </c>
      <c r="K91">
        <f t="shared" si="43"/>
      </c>
      <c r="L91">
        <f t="shared" si="44"/>
      </c>
      <c r="M91">
        <f aca="true" t="shared" si="52" ref="M91:M99">IF(K91="promote",C91+$B91,IF(K91="demote",C91-$B91,C91))</f>
        <v>100.70590637794363</v>
      </c>
      <c r="N91">
        <f aca="true" t="shared" si="53" ref="N91:N99">IF(L91="promote",D91+$B91,IF(L91="demote",D91-$B91,D91))</f>
        <v>99.29409362205637</v>
      </c>
    </row>
    <row r="92" spans="1:14" ht="12.75">
      <c r="A92">
        <f t="shared" si="45"/>
        <v>79</v>
      </c>
      <c r="B92">
        <f t="shared" si="40"/>
        <v>0.04997465110760806</v>
      </c>
      <c r="C92">
        <f t="shared" si="46"/>
        <v>100.70590637794363</v>
      </c>
      <c r="D92">
        <f t="shared" si="47"/>
        <v>99.29409362205637</v>
      </c>
      <c r="E92">
        <f ca="1" t="shared" si="48"/>
        <v>100.96034999000106</v>
      </c>
      <c r="F92">
        <f ca="1" t="shared" si="49"/>
        <v>100.03656670036565</v>
      </c>
      <c r="G92" t="str">
        <f t="shared" si="41"/>
        <v>*th&gt;&gt;Ident</v>
      </c>
      <c r="H92" t="str">
        <f t="shared" si="42"/>
        <v>[t]</v>
      </c>
      <c r="I92" t="str">
        <f ca="1" t="shared" si="50"/>
        <v>[t]</v>
      </c>
      <c r="J92" t="str">
        <f t="shared" si="51"/>
        <v>OK</v>
      </c>
      <c r="K92">
        <f t="shared" si="43"/>
      </c>
      <c r="L92">
        <f t="shared" si="44"/>
      </c>
      <c r="M92">
        <f t="shared" si="52"/>
        <v>100.70590637794363</v>
      </c>
      <c r="N92">
        <f t="shared" si="53"/>
        <v>99.29409362205637</v>
      </c>
    </row>
    <row r="93" spans="1:14" ht="12.75">
      <c r="A93">
        <f t="shared" si="45"/>
        <v>80</v>
      </c>
      <c r="B93">
        <f t="shared" si="40"/>
        <v>0.04970238914733215</v>
      </c>
      <c r="C93">
        <f t="shared" si="46"/>
        <v>100.70590637794363</v>
      </c>
      <c r="D93">
        <f t="shared" si="47"/>
        <v>99.29409362205637</v>
      </c>
      <c r="E93">
        <f ca="1" t="shared" si="48"/>
        <v>102.47401420988187</v>
      </c>
      <c r="F93">
        <f ca="1" t="shared" si="49"/>
        <v>99.4433196279167</v>
      </c>
      <c r="G93" t="str">
        <f t="shared" si="41"/>
        <v>*th&gt;&gt;Ident</v>
      </c>
      <c r="H93" t="str">
        <f t="shared" si="42"/>
        <v>[t]</v>
      </c>
      <c r="I93" t="str">
        <f ca="1" t="shared" si="50"/>
        <v>[th]</v>
      </c>
      <c r="J93" t="str">
        <f t="shared" si="51"/>
        <v>mismatch</v>
      </c>
      <c r="K93" t="str">
        <f t="shared" si="43"/>
        <v>demote</v>
      </c>
      <c r="L93" t="str">
        <f t="shared" si="44"/>
        <v>promote</v>
      </c>
      <c r="M93">
        <f t="shared" si="52"/>
        <v>100.6562039887963</v>
      </c>
      <c r="N93">
        <f t="shared" si="53"/>
        <v>99.3437960112037</v>
      </c>
    </row>
    <row r="94" spans="1:14" ht="12.75">
      <c r="A94">
        <f t="shared" si="45"/>
        <v>81</v>
      </c>
      <c r="B94">
        <f t="shared" si="40"/>
        <v>0.04943496520203757</v>
      </c>
      <c r="C94">
        <f t="shared" si="46"/>
        <v>100.6562039887963</v>
      </c>
      <c r="D94">
        <f t="shared" si="47"/>
        <v>99.3437960112037</v>
      </c>
      <c r="E94">
        <f ca="1" t="shared" si="48"/>
        <v>101.17907850603727</v>
      </c>
      <c r="F94">
        <f ca="1" t="shared" si="49"/>
        <v>99.73469115011856</v>
      </c>
      <c r="G94" t="str">
        <f t="shared" si="41"/>
        <v>*th&gt;&gt;Ident</v>
      </c>
      <c r="H94" t="str">
        <f t="shared" si="42"/>
        <v>[t]</v>
      </c>
      <c r="I94" t="str">
        <f ca="1" t="shared" si="50"/>
        <v>[t]</v>
      </c>
      <c r="J94" t="str">
        <f t="shared" si="51"/>
        <v>OK</v>
      </c>
      <c r="K94">
        <f t="shared" si="43"/>
      </c>
      <c r="L94">
        <f t="shared" si="44"/>
      </c>
      <c r="M94">
        <f t="shared" si="52"/>
        <v>100.6562039887963</v>
      </c>
      <c r="N94">
        <f t="shared" si="53"/>
        <v>99.3437960112037</v>
      </c>
    </row>
    <row r="95" spans="1:14" ht="12.75">
      <c r="A95">
        <f t="shared" si="45"/>
        <v>82</v>
      </c>
      <c r="B95">
        <f t="shared" si="40"/>
        <v>0.049172235147223374</v>
      </c>
      <c r="C95">
        <f t="shared" si="46"/>
        <v>100.6562039887963</v>
      </c>
      <c r="D95">
        <f t="shared" si="47"/>
        <v>99.3437960112037</v>
      </c>
      <c r="E95">
        <f ca="1" t="shared" si="48"/>
        <v>102.0614815796559</v>
      </c>
      <c r="F95">
        <f ca="1" t="shared" si="49"/>
        <v>101.51020126215592</v>
      </c>
      <c r="G95" t="str">
        <f t="shared" si="41"/>
        <v>*th&gt;&gt;Ident</v>
      </c>
      <c r="H95" t="str">
        <f t="shared" si="42"/>
        <v>[t]</v>
      </c>
      <c r="I95" t="str">
        <f ca="1" t="shared" si="50"/>
        <v>[t]</v>
      </c>
      <c r="J95" t="str">
        <f t="shared" si="51"/>
        <v>OK</v>
      </c>
      <c r="K95">
        <f t="shared" si="43"/>
      </c>
      <c r="L95">
        <f t="shared" si="44"/>
      </c>
      <c r="M95">
        <f t="shared" si="52"/>
        <v>100.6562039887963</v>
      </c>
      <c r="N95">
        <f t="shared" si="53"/>
        <v>99.3437960112037</v>
      </c>
    </row>
    <row r="96" spans="1:14" ht="12.75">
      <c r="A96">
        <f t="shared" si="45"/>
        <v>83</v>
      </c>
      <c r="B96">
        <f t="shared" si="40"/>
        <v>0.048914060842413</v>
      </c>
      <c r="C96">
        <f t="shared" si="46"/>
        <v>100.6562039887963</v>
      </c>
      <c r="D96">
        <f t="shared" si="47"/>
        <v>99.3437960112037</v>
      </c>
      <c r="E96">
        <f ca="1" t="shared" si="48"/>
        <v>100.79839967290788</v>
      </c>
      <c r="F96">
        <f ca="1" t="shared" si="49"/>
        <v>100.52611764914087</v>
      </c>
      <c r="G96" t="str">
        <f t="shared" si="41"/>
        <v>*th&gt;&gt;Ident</v>
      </c>
      <c r="H96" t="str">
        <f t="shared" si="42"/>
        <v>[t]</v>
      </c>
      <c r="I96" t="str">
        <f ca="1" t="shared" si="50"/>
        <v>[t]</v>
      </c>
      <c r="J96" t="str">
        <f t="shared" si="51"/>
        <v>OK</v>
      </c>
      <c r="K96">
        <f t="shared" si="43"/>
      </c>
      <c r="L96">
        <f t="shared" si="44"/>
      </c>
      <c r="M96">
        <f t="shared" si="52"/>
        <v>100.6562039887963</v>
      </c>
      <c r="N96">
        <f t="shared" si="53"/>
        <v>99.3437960112037</v>
      </c>
    </row>
    <row r="97" spans="1:14" ht="12.75">
      <c r="A97">
        <f t="shared" si="45"/>
        <v>84</v>
      </c>
      <c r="B97">
        <f t="shared" si="40"/>
        <v>0.04866030981418307</v>
      </c>
      <c r="C97">
        <f t="shared" si="46"/>
        <v>100.6562039887963</v>
      </c>
      <c r="D97">
        <f t="shared" si="47"/>
        <v>99.3437960112037</v>
      </c>
      <c r="E97">
        <f ca="1" t="shared" si="48"/>
        <v>100.63944699169444</v>
      </c>
      <c r="F97">
        <f ca="1" t="shared" si="49"/>
        <v>99.37714159326818</v>
      </c>
      <c r="G97" t="str">
        <f t="shared" si="41"/>
        <v>*th&gt;&gt;Ident</v>
      </c>
      <c r="H97" t="str">
        <f t="shared" si="42"/>
        <v>[t]</v>
      </c>
      <c r="I97" t="str">
        <f ca="1" t="shared" si="50"/>
        <v>[t]</v>
      </c>
      <c r="J97" t="str">
        <f t="shared" si="51"/>
        <v>OK</v>
      </c>
      <c r="K97">
        <f t="shared" si="43"/>
      </c>
      <c r="L97">
        <f t="shared" si="44"/>
      </c>
      <c r="M97">
        <f t="shared" si="52"/>
        <v>100.6562039887963</v>
      </c>
      <c r="N97">
        <f t="shared" si="53"/>
        <v>99.3437960112037</v>
      </c>
    </row>
    <row r="98" spans="1:14" ht="12.75">
      <c r="A98">
        <f t="shared" si="45"/>
        <v>85</v>
      </c>
      <c r="B98">
        <f t="shared" si="40"/>
        <v>0.0484108549595256</v>
      </c>
      <c r="C98">
        <f t="shared" si="46"/>
        <v>100.6562039887963</v>
      </c>
      <c r="D98">
        <f t="shared" si="47"/>
        <v>99.3437960112037</v>
      </c>
      <c r="E98">
        <f ca="1" t="shared" si="48"/>
        <v>99.86743343390333</v>
      </c>
      <c r="F98">
        <f ca="1" t="shared" si="49"/>
        <v>99.31046179670759</v>
      </c>
      <c r="G98" t="str">
        <f t="shared" si="41"/>
        <v>*th&gt;&gt;Ident</v>
      </c>
      <c r="H98" t="str">
        <f t="shared" si="42"/>
        <v>[t]</v>
      </c>
      <c r="I98" t="str">
        <f ca="1" t="shared" si="50"/>
        <v>[t]</v>
      </c>
      <c r="J98" t="str">
        <f t="shared" si="51"/>
        <v>OK</v>
      </c>
      <c r="K98">
        <f t="shared" si="43"/>
      </c>
      <c r="L98">
        <f t="shared" si="44"/>
      </c>
      <c r="M98">
        <f t="shared" si="52"/>
        <v>100.6562039887963</v>
      </c>
      <c r="N98">
        <f t="shared" si="53"/>
        <v>99.3437960112037</v>
      </c>
    </row>
    <row r="99" spans="1:14" ht="12.75">
      <c r="A99">
        <f t="shared" si="45"/>
        <v>86</v>
      </c>
      <c r="B99">
        <f t="shared" si="40"/>
        <v>0.04816557426801738</v>
      </c>
      <c r="C99">
        <f t="shared" si="46"/>
        <v>100.6562039887963</v>
      </c>
      <c r="D99">
        <f t="shared" si="47"/>
        <v>99.3437960112037</v>
      </c>
      <c r="E99">
        <f ca="1" t="shared" si="48"/>
        <v>99.69305556555517</v>
      </c>
      <c r="F99">
        <f ca="1" t="shared" si="49"/>
        <v>98.22693716414145</v>
      </c>
      <c r="G99" t="str">
        <f t="shared" si="41"/>
        <v>*th&gt;&gt;Ident</v>
      </c>
      <c r="H99" t="str">
        <f t="shared" si="42"/>
        <v>[t]</v>
      </c>
      <c r="I99" t="str">
        <f ca="1" t="shared" si="50"/>
        <v>[t]</v>
      </c>
      <c r="J99" t="str">
        <f t="shared" si="51"/>
        <v>OK</v>
      </c>
      <c r="K99">
        <f t="shared" si="43"/>
      </c>
      <c r="L99">
        <f t="shared" si="44"/>
      </c>
      <c r="M99">
        <f t="shared" si="52"/>
        <v>100.6562039887963</v>
      </c>
      <c r="N99">
        <f t="shared" si="53"/>
        <v>99.3437960112037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kzuraw</dc:creator>
  <cp:keywords/>
  <dc:description/>
  <cp:lastModifiedBy>kzuraw</cp:lastModifiedBy>
  <dcterms:created xsi:type="dcterms:W3CDTF">2012-01-06T00:30:45Z</dcterms:created>
  <dcterms:modified xsi:type="dcterms:W3CDTF">2012-01-11T19:41:14Z</dcterms:modified>
  <cp:category/>
  <cp:version/>
  <cp:contentType/>
  <cp:contentStatus/>
</cp:coreProperties>
</file>